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K:\BU1\C1.2\Einkaufsmanagement\040 - VGS\020 Verfahren\02 Lfd. Verf\1268_11519_2026_VEU_BCM\05_Vergabeunterlagen\01 Vergabeunterlagen\03 Endversion E-Vergabe\"/>
    </mc:Choice>
  </mc:AlternateContent>
  <xr:revisionPtr revIDLastSave="0" documentId="8_{7732038D-E432-4A1A-BE1E-FDDC2C70F550}" xr6:coauthVersionLast="47" xr6:coauthVersionMax="47" xr10:uidLastSave="{00000000-0000-0000-0000-000000000000}"/>
  <bookViews>
    <workbookView xWindow="28680" yWindow="-1155" windowWidth="29040" windowHeight="15720" xr2:uid="{00000000-000D-0000-FFFF-FFFF00000000}"/>
  </bookViews>
  <sheets>
    <sheet name="Titelblatt" sheetId="6" r:id="rId1"/>
    <sheet name="Hinweise" sheetId="9" r:id="rId2"/>
    <sheet name="B-Kriterien" sheetId="7" r:id="rId3"/>
    <sheet name="Konzepte" sheetId="5" r:id="rId4"/>
    <sheet name="Bewertungsmaßstab"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0" i="7" l="1"/>
  <c r="G31" i="7"/>
  <c r="G32" i="7"/>
  <c r="G33" i="7"/>
  <c r="G34" i="7"/>
  <c r="G35" i="7"/>
  <c r="G30" i="7"/>
  <c r="G38" i="7"/>
  <c r="G39" i="7"/>
  <c r="G37" i="7"/>
  <c r="G25" i="7"/>
  <c r="G26" i="7"/>
  <c r="G27" i="7"/>
  <c r="G28" i="7"/>
  <c r="G24" i="7"/>
  <c r="G22" i="7"/>
  <c r="G21" i="7"/>
  <c r="G19" i="7"/>
  <c r="G13" i="7"/>
  <c r="G14" i="7"/>
  <c r="G15" i="7"/>
  <c r="G16" i="7"/>
  <c r="G17" i="7"/>
  <c r="G18" i="7"/>
  <c r="G12" i="7"/>
  <c r="G7" i="7"/>
  <c r="G8" i="7"/>
  <c r="G9" i="7"/>
  <c r="G10" i="7"/>
  <c r="G6" i="7"/>
  <c r="G5" i="5"/>
  <c r="G6" i="5"/>
  <c r="G7" i="5"/>
  <c r="G9" i="5"/>
  <c r="G11" i="5"/>
  <c r="G12" i="5"/>
  <c r="G10" i="5"/>
  <c r="G40" i="7" l="1"/>
  <c r="G13" i="5"/>
  <c r="F13" i="5"/>
  <c r="E13" i="5"/>
  <c r="E40" i="7"/>
  <c r="E29" i="7"/>
  <c r="E36" i="7"/>
  <c r="E23" i="7"/>
  <c r="E20" i="7"/>
  <c r="E11" i="7"/>
  <c r="E5" i="7"/>
</calcChain>
</file>

<file path=xl/sharedStrings.xml><?xml version="1.0" encoding="utf-8"?>
<sst xmlns="http://schemas.openxmlformats.org/spreadsheetml/2006/main" count="210" uniqueCount="143">
  <si>
    <t>lfd. Nr.</t>
  </si>
  <si>
    <t>Kriterium</t>
  </si>
  <si>
    <t>Erfüllungsgrad</t>
  </si>
  <si>
    <t>Bepunktung</t>
  </si>
  <si>
    <t>Erreichte Punktzahl</t>
  </si>
  <si>
    <t>Gewichtung</t>
  </si>
  <si>
    <t>Gewichtete Punktzahl</t>
  </si>
  <si>
    <t>Wird vom Auftraggeber ausgefüllt</t>
  </si>
  <si>
    <t>Bewertungskriterien</t>
  </si>
  <si>
    <t>Die Historisierung ist konfigurierbar.</t>
  </si>
  <si>
    <t>Erfüllt die Software die „Open-Source-Kriterien“ gemäß der OSI-Definition?</t>
  </si>
  <si>
    <t>Die Software ist HTML5.1 konform und ist mit einem responsive Design auf mobilen Endgeräten wie Smartphones oder Tablets nutzbar</t>
  </si>
  <si>
    <t>Können alle Funktionen der Software auf Basis der Rest-APIs oder SOAP-Webservices genutzt werden?</t>
  </si>
  <si>
    <t>Es ist möglich, eigene Rollen zu definieren und Rechte auf Mandanten, Modul und Objektebene zu verwalten</t>
  </si>
  <si>
    <t>1. Allgemein</t>
  </si>
  <si>
    <t xml:space="preserve">2. Anforderungen aus der Enterprisearchitektur </t>
  </si>
  <si>
    <t>1.1.</t>
  </si>
  <si>
    <t>1.2.</t>
  </si>
  <si>
    <t>1.3.</t>
  </si>
  <si>
    <t>1.4.</t>
  </si>
  <si>
    <t>1.5.</t>
  </si>
  <si>
    <t>2.1</t>
  </si>
  <si>
    <t>2.2</t>
  </si>
  <si>
    <t>2.3</t>
  </si>
  <si>
    <t>2.4</t>
  </si>
  <si>
    <t>2.5</t>
  </si>
  <si>
    <t>2.6</t>
  </si>
  <si>
    <t>2.7</t>
  </si>
  <si>
    <t>2.8</t>
  </si>
  <si>
    <t>Der Betrieb der Software ist auf einem Software-Stack möglich, der ausschließlich auf Open-Source-Komponenten beruht.</t>
  </si>
  <si>
    <t>Die Software ist in Kubernetes-Umgebungen hochverfügbar und kann horizontal skalierbar betrieben werden, wobei die Last einzelner Mandanten dynamisch über mehrere Applikationsinstanzen mittels internem oder externem Load-Balancing verteilt werden kann.</t>
  </si>
  <si>
    <t>3. Anforderungen aus der Informationssicherheit</t>
  </si>
  <si>
    <t>3.1</t>
  </si>
  <si>
    <t>3.2</t>
  </si>
  <si>
    <t>4. Anfoderungen aus dem Datenschutz</t>
  </si>
  <si>
    <t>4.1</t>
  </si>
  <si>
    <t>4.2</t>
  </si>
  <si>
    <t>4.3</t>
  </si>
  <si>
    <t>4.4</t>
  </si>
  <si>
    <t>4.5</t>
  </si>
  <si>
    <t>Informationen werden vom Tool auditsicher gespeichert.</t>
  </si>
  <si>
    <t>Die Software bietet die technische Möglichkeit Einwilligungserklärungen nach Art. 6 Abs. 1 lit. a) DSGVO zu verwalten oder bietet eine entsprechende Schnittstelle</t>
  </si>
  <si>
    <t>Die Software bietet eine Self-Service Möglichkeit, um die persönliche Kommunikation eines Nutzers zu löschen.</t>
  </si>
  <si>
    <t>Der Auftragnehmer hat ein Verzeichnis der Verarbeitungstätigkeiten für die Software und stellt dieses bereit.</t>
  </si>
  <si>
    <t>5. Anforderungen an BCM und ITSCM</t>
  </si>
  <si>
    <t>5.1</t>
  </si>
  <si>
    <t>5.2</t>
  </si>
  <si>
    <t>5.3</t>
  </si>
  <si>
    <t>5.4</t>
  </si>
  <si>
    <t>5.5</t>
  </si>
  <si>
    <t>Die Protokollierung und Lagevisualisierung während der Bewältigung eines Notfalls/einer Krise wird unterstützt.</t>
  </si>
  <si>
    <t xml:space="preserve">Die Software bietet die Möglichkeit, definierte Personenkreise automatisiert und gesteuert zu informieren. </t>
  </si>
  <si>
    <t>Es besteht die Möglichkeit ein Alarmierungstool über eine Schnittstelle anzubinden.</t>
  </si>
  <si>
    <t>Fehleingaben bei der Dateneingabe können durch die Definition und Nutzung von Pflichtfeldern und Auswahllisten reduziert werden.</t>
  </si>
  <si>
    <t>Die Beziehungen zwischen den IT-Services/Prozessen, Configuration Items, Plänen können grafisch dargestellt werden. Dabei werden die Abhängigkeiten und Beziehungen abgebildet. Die Elemente der Abbildung sind interaktiv und führen zu den weiteren Ansichten (zum Beispiel zu Attributen/Artefakten/Abhängigkeiten)</t>
  </si>
  <si>
    <t>5.6</t>
  </si>
  <si>
    <t>Die Software ist horizontal und vertikal skalierbar.</t>
  </si>
  <si>
    <t>Die Daten (oder Teile davon, z. B. nur BCM) können automatisiert zwischen redundanten Installationen repliziert werden.</t>
  </si>
  <si>
    <t>bitte auswählen</t>
  </si>
  <si>
    <t>ja</t>
  </si>
  <si>
    <t>nein</t>
  </si>
  <si>
    <t>Die Applikation schreibt zentrale Logs, welche durch marktübliche Monitoring-Lösungen überwacht werden können.</t>
  </si>
  <si>
    <t>Übungen können geplant, vorbereitet und durchgeführt werden und die Ergebnisse dokumentiert werden.</t>
  </si>
  <si>
    <t>Konzeptbewertung</t>
  </si>
  <si>
    <t>formelle Anforderung</t>
  </si>
  <si>
    <t xml:space="preserve">Bepunktung </t>
  </si>
  <si>
    <t>K1</t>
  </si>
  <si>
    <t xml:space="preserve">K2 </t>
  </si>
  <si>
    <t>Der maximale Umfang beträgt 4 DIN-A4-Seiten Schriftart Arial, Schriftgröße 12 pt, einfachem Zeilenabstand Seitenränder betragen oben, unten, links und rechts jeweils 2,5 cm.</t>
  </si>
  <si>
    <t xml:space="preserve">Der Bieter hat ein Konzept zur Versionierung und Historierung von Dokumenten vorzulegen.
Das Konzept soll insbesondere auf folgende Aspekte eingehen:
-Beschreibung des Versionierungskonzepts (z. B. vollständige Versionen, Delta-Versionierung oder vergleichbare Verfahren).
-Darstellung, welche Datenobjekte versioniert und historisiert werden und welche Ausnahmen bestehen.
-Beschreibung der Nachvollziehbarkeit von Änderungen (z. B. Änderungszeitpunkt, Benutzer, Art der Änderung, Änderungsverlauf).
-Möglichkeiten zur Anzeige, zum Vergleich und zur Wiederherstellung früherer Versionen.
-Beschreibung der Aufbewahrungs- und Löschkonzepte für historische Daten.
-Maßnahmen zur Sicherstellung der Datenintegrität und Revisionssicherheit.
-Darstellung der Auswirkungen der Versionierung und Historisierung auf die Systemperformance sowie der vorgesehenen Maßnahmen zur Sicherstellung kurzer Antwortzeiten.
-Beschreibung der technischen Umsetzung sowie der Skalierbarkeit bei wachsendem Datenbestand.
Bewertung
Die Bewertung erfolgt anhand der Qualität, Vollständigkeit und Nachvollziehbarkeit des eingereichten Konzepts. Berücksichtigt werden insbesondere:
-Umfang und Qualität der Versionierungs- und Historisierungsfunktionen,
-Nachvollziehbarkeit und Revisionssicherheit der Änderungsverfolgung,
-Möglichkeiten zur Wiederherstellung und zum Vergleich früherer Versionen,
-Auswirkungen auf die Systemperformance und die beschriebenen Optimierungsmaßnahmen,
-Plausibilität und technische Umsetzbarkeit des Gesamtkonzepts.
</t>
  </si>
  <si>
    <t>Der maximale Umfang beträgt 2 DIN-A4-Seiten Schriftart Arial, Schriftgröße 12 pt, einfachem Zeilenabstand Seitenränder betragen oben, unten, links und rechts jeweils 2,5 cm.</t>
  </si>
  <si>
    <t>K3</t>
  </si>
  <si>
    <t>K4</t>
  </si>
  <si>
    <t xml:space="preserve">Der Auftraggeber ewartet vom Bieter eine schriftliche konzeptionelle Darstellung, wie die Software die Anforderungen von Art. 25 DSGVO (Technikgestaltung und datenschutzfreundliche Voreinstellungen) bestmöglich umsetzt. 
Das Konzept soll insbesondere eingehen auf:
- die umgesetzten technischen und organisatorischen Maßnahmen
- die Gestaltung der Standard Einstellungen des Systems
Die Grundlage der Bewertung durch den Auftraggeber bilden die Vollständigkeit und die Plausibilität der schriftlichen Darstellung, wobei die Bewertung umso positiver ausfällt, je wirksamer sich die ergriffenen Maßnahmen auf Basis der konzeptionellen Beschreibungen darstellen. 
</t>
  </si>
  <si>
    <t>Der maximale Umfang beträgt 10 DIN-A4-Seiten Schriftart Arial, Schriftgröße 12 pt, einfachem Zeilenabstand Seitenränder betragen oben, unten, links und rechts jeweils 2,5 cm.</t>
  </si>
  <si>
    <t>K7</t>
  </si>
  <si>
    <t>Der Bieter hat ein Konzept vorzulegen, aus dem hervorgeht, wie die Durchführung und Dokumentation von Übungen und Tests sowie die Erfassung, Auswertung und Nachverfolgung von Lessons Learned methodisch unterstützt werden.
Das Konzept soll insbesondere auf folgende Aspekte eingehen:
•	Beschreibung des methodischen Vorgehens zur Planung, Vorbereitung, Durchführung und Nachbereitung von Übungen und Tests.
•	Darstellung der unterschiedlichen Übungs- und Testformate sowie der Kriterien für deren Auswahl und Einsatz.
•	Beschreibung des Vorgehens zur Einbindung der relevanten Fachbereiche und Verantwortlichen in die Planung und Durchführung.
•	Darstellung, wie Ergebnisse, Erkenntnisse, Abweichungen und Verbesserungspotenziale strukturiert dokumentiert werden.
•	Beschreibung des Vorgehens zur Erfassung, Bewertung und Nachverfolgung von Lessons Learned sowie der daraus abgeleiteten Maßnahmen.
•	Darstellung, wie die Wirksamkeit umgesetzter Maßnahmen überprüft und deren Umsetzung nachverfolgt wird.
•	Beschreibung der eingesetzten Methoden, Werkzeuge und Vorlagen zur Unterstützung der Durchführung, Dokumentation und kontinuierlichen Verbesserung.
Das Konzept soll erkennen lassen, dass der Bieter über ein strukturiertes, nachvollziehbares und praxiserprobtes Vorgehen zur Unterstützung von Übungen, Tests und der systematischen Nutzung von Lessons Learned verfügt und dieses auf die Anforderungen des Auftraggebers anwenden kann.</t>
  </si>
  <si>
    <t>Der Bieter hat ein Konzept vorzulegen, aus dem hervorgeht, wie die Wiederherstellung von IT-Services nach Ausfällen unterstützt wird und welche Methoden, Funktionen und Werkzeuge hierfür bereitgestellt werden.
Das Konzept soll insbesondere auf folgende Aspekte eingehen:
•	Beschreibung des methodischen Vorgehens zur Unterstützung der Wiederherstellung von IT-Services nach Ausfällen.
•	Darstellung, wie Wiederherstellungsmaßnahmen geplant, dokumentiert und gesteuert werden.
•	Beschreibung der Unterstützung bei der Priorisierung und Reihenfolge des Wiederanlaufs unter Berücksichtigung von Abhängigkeiten zwischen IT-Services, Anwendungen und Infrastrukturen.
•	Darstellung, wie Wiederanlaufpläne mit den zugehörigen IT-Services und weiteren relevanten Informationen verknüpft werden.
•	Beschreibung der Möglichkeiten zur Überwachung, Dokumentation und Nachverfolgung des Wiederherstellungsfortschritts.
•	Darstellung, wie Änderungen, Statusinformationen und Ergebnisse der Wiederherstellung nachvollziehbar dokumentiert werden.
•	Beschreibung der eingesetzten Methoden, Werkzeuge und Funktionen zur Unterstützung der Wiederherstellung von IT-Services sowie deren Einbindung in das Business Continuity Management und die Notfall- und Wiederanlaufplanung.
Das Konzept soll erkennen lassen, dass der Bieter über ein strukturiertes, nachvollziehbares und praxiserprobtes Vorgehen zur Unterstützung der Wiederherstellung von IT-Services nach Ausfällen verfügt und dieses auf die Anforderungen des Auftraggebers anwenden kann.</t>
  </si>
  <si>
    <t xml:space="preserve">4 Punkte: Höchste nachgewiesene Skalierungsgrenze aller wertbaren Angebote oder keine produktseitigen Begrenzungen 
3 Punkte: ≥ 90 % der höchsten nachgewiesenen Skalierungsgrenze 
2 Punkte: ≥ 75 % der höchsten nachgewiesenen Skalierungsgrenze 
1 Punkte: ≥ 50 % der höchsten nachgewiesenen Skalierungsgrenze 
0 Punkte: &lt; 50 % der höchsten nachgewiesenen Skalierungsgrenze oder keine Angaben </t>
  </si>
  <si>
    <t xml:space="preserve">Welche Mengen- und welche Skalierungsbegrenzungen gibt es in Ihrer Software bei Load-Balancing Einsatz?
</t>
  </si>
  <si>
    <t>Zur Notfallbewältigung relevante Informationen (Notfallpläne) können auf Endgeräte (Laptop, mobile Endgeräte) automatisiert synchronisiert werden, so dass sie dort auch offline genutzt werden können.</t>
  </si>
  <si>
    <t>6. Implementierung</t>
  </si>
  <si>
    <t>6.1</t>
  </si>
  <si>
    <t>6.2</t>
  </si>
  <si>
    <t>6.3</t>
  </si>
  <si>
    <t>Die Software sollte die Anforderungen der Barrierefreiheit gemäß WCAG 2.2 mindestens Konformitätsstufe A erfüllen sowie den ergonomischen Anforderungen aus der DIN EN ISO 9241.</t>
  </si>
  <si>
    <r>
      <t>Die Softwar</t>
    </r>
    <r>
      <rPr>
        <sz val="11"/>
        <color theme="1"/>
        <rFont val="DM Sans"/>
      </rPr>
      <t>e bietet die</t>
    </r>
    <r>
      <rPr>
        <sz val="11"/>
        <color theme="1"/>
        <rFont val="DM Sans"/>
        <family val="2"/>
      </rPr>
      <t xml:space="preserve"> Möglichkeit die Pflichtinformationen nach Art. 13, 14 DSGVO des Auftraggebers vor der Nutzung der Software darstellen zu können</t>
    </r>
  </si>
  <si>
    <t>Die Software erstellt Logs, die sicherheitskritische Ereignisse (z. B. Loginvorgänge, administrativer Zugang, Änderung von Berechtigungen) protokollieren, welche in ein zentrales Log überspielt werden können.</t>
  </si>
  <si>
    <t>Kumulativ sind folgende Voraussetzungen erfüllt: 
- Die Gesamtlast jedes Mandanten kann dynamisch auf alle Applikationsinstanzen gleichmäßig verteilt werden 
- Die Anwendung unterstützt die Hoch-Verfügbarkeit mittels Loadbalancing.
- Die Anwendung kann mittels internem oder externem Load-Balancing skaliert werden.</t>
  </si>
  <si>
    <t xml:space="preserve">Der Bieter hat ein Konzept vorzulegen, aus dem hervorgeht, wie die Erstellung, Freigabe und Versionierung von Notfall- und Wiederanlaufplänen methodisch gestaltet wird und wie sichergestellt wird, dass diese aktuell, nachvollziehbar und einsatzbereit sind.
Das Konzept soll insbesondere auf folgende Aspekte eingehen:
•	Beschreibung des methodischen Vorgehens zur Erstellung von Notfall- und Wiederanlaufplänen.
•	Darstellung, wie die Inhalte der Pläne aus den Ergebnissen der Business Impact Analysen (BIA), Risikoanalysen und weiteren  relevanten Informationen abgeleitet werden.
•	Beschreibung des Vorgehens zur Einbindung der zuständigen Fachbereiche und Verantwortlichen in die Erstellung und Abstimmung der Pläne.
•	Darstellung des Freigabeprozesses einschließlich Rollen, Verantwortlichkeiten und Freigabekriterien.
•	Beschreibung des Vorgehens zur Versionierung, Pflege und regelmäßigen Aktualisierung der Notfall- und Wiederanlaufpläne.
Das Konzept soll erkennen lassen, dass der Bieter über ein strukturiertes, nachvollziehbares und praxiserprobtes Vorgehen zur Erstellung, Freigabe und Versionierung von Notfall- und Wiederanlaufplänen verfügt und dieses auf die Anforderungen des Auftraggebers anwenden kann.
</t>
  </si>
  <si>
    <t>Der maximale Umfang beträgt 6 DIN-A4-Seiten Schriftart Arial, Schriftgröße 12 pt, einfachem Zeilenabstand Seitenränder betragen oben, unten, links und rechts jeweils 2,5 cm.</t>
  </si>
  <si>
    <t>Der Bieter hat ein Konzept zur Organisation seines Kundensupports vorzulegen. Das Konzept soll die vorgesehenen Supportleistungen nachvollziehbar und vollständig beschreiben und mindestens folgende Aspekte enthalten:
•	Beschreibung der angebotenen Kommunikationskanäle (z. B. Telefon, E-Mail, Webportal, Ticketsystem, Chat).
•	Darstellung der Qualifikation und sprachlichen Kompetenz der eingesetzten Supportmitarbeitenden.
•	Beschreibung der Prozesse zur Sicherstellung einer kontinuierlich hohen Servicequalität.
Bewertung
Die Bewertung erfolgt anhand des insgesamt angebotenen Leistungsumfangs und der Qualität des Supportkonzepts. Berücksichtigt werden insbesondere:
•	Vielfalt und Eignung der angebotenen Kommunikationskanäle,
•	Qualifikation und sprachliche Kompetenz des Supportpersonals,
•	Kundenorientierung und zu erwartende Servicequalität.</t>
  </si>
  <si>
    <t>K5</t>
  </si>
  <si>
    <t>K6</t>
  </si>
  <si>
    <t>ja - 4 Punkte
nein - 0 Punkte</t>
  </si>
  <si>
    <t>1 -4 Punkte nach Erfüllungsgrad</t>
  </si>
  <si>
    <t>Eine Mandantentrennung ist in:
- Separaten Applikationsinstanzen und separaten Datenbanken je Mandant möglich (1 Punkt)
- Einer gemeinsamen Applikationsinstanz mit separaten Datenbanken je Mandant (2 Punkte)
- Einer gemeinsamen Applikationsinstanz mit einer gemeinsamen Datenbank bei logischer Mandantentrennung (4 Punkte)</t>
  </si>
  <si>
    <t>Eine Mandantentrennung ist 
- in separaten Datenbanken möglich (1 Punkt)                                                                                                                                
- in separaten Datenbanken unter Nutzung einer gemeinsamen globale Konfigurationen möglich (2 Punkte)
- in einer gemeinsamen Datenbank unter Nutzung einer gemeinsamen globalen Konfigurationen möglich (4 Punkte)</t>
  </si>
  <si>
    <t>Das Einrichten von Mandanten sowie deren Pflege ist
- im DB Server möglich (1 Punkt)
- durch den Tool-Administrator möglich (2 Punkte)
-  durch voll GUI konfigurierbar gemäß Rollen-Rechten (3 Punkte)
- über API (4 Punkte)</t>
  </si>
  <si>
    <t xml:space="preserve">Der Auftraggeber erwartet vom Bieter eine schriftliche konzeptionelle Darstellung der Maßnahmen, mit denen die angebotene Softwareoberfläche gegen gängige Angriffe abgesichert und gehärtet wurde. Das Konzept soll nachvollziehbar erläutern, welche technischen und organisatorischen Sicherheitsmaßnahmen implementiert wurden, um die Vertraulichkeit, Integrität und Verfügbarkeit der Anwendung zu gewährleisten.
Die Darstellung soll insbesondere auf folgende Aspekte eingehen:
•	Beschreibung der grundlegenden Sicherheitsarchitektur der Softwareoberfläche.
•	Darstellung der Maßnahmen zum Schutz vor gängigen Angriffsvektoren, insbesondere:
o	Cross-Site Scripting (XSS),
o	SQL-Injection und vergleichbare Injection-Angriffe,
o	Cross-Site Request Forgery (CSRF),
o	Broken Authentication und Session Hijacking,
o	Broken Access Control und unberechtigte Zugriffe,
o	Command Injection,
o	Server-Side Request Forgery (SSRF),
o	Clickjacking,
o	Directory Traversal,
o	Sicherheitsrisiken durch unsichere Datei-Uploads,
o	Schutz vor Denial-of-Service- bzw. Brute-Force-Angriffen,
o	weitere für die angebotene Lösung relevante Angriffsvektoren.
•	Beschreibung der eingesetzten Authentifizierungs- und Autorisierungskonzepte (z. B. Mehrfaktor-Authentifizierung, rollenbasierte Berechtigungskonzepte).
•	Darstellung der Maßnahmen zur sicheren Eingabevalidierung, Ausgabevalidierung und Datenverarbeitung.
•	Beschreibung der Schutzmaßnahmen hinsichtlich sicherer Kommunikation (z. B. Transportverschlüsselung), sicherer Sitzungsverwaltung sowie </t>
  </si>
  <si>
    <t>sicherer Speicherung sicherheitsrelevanter Informationen.
•	Darstellung der Maßnahmen zum sicheren Umgang mit Sicherheitslücken, Sicherheitsupdates und Schwachstellenmanagement.
•	Beschreibung der eingesetzten Sicherheitsmechanismen zur Protokollierung sicherheitsrelevanter Ereignisse sowie zur Erkennung und Nachvollziehbarkeit von Angriffen.
•	Erläuterung, wie anerkannte Sicherheitsstandards und etablierte Best Practices bei Entwicklung und Betrieb berücksichtigt werden (z. B. Secure Coding, Security-by-Design, Defense-in-Depth).
Die Darstellung soll insbesondere die Absicherung gegenüber den für Webanwendungen relevanten Angriffen gemäß den aktuellen OWASP Top 10 sowie weiteren für die angebotene Lösung relevanten Bedrohungen erläutern.
Bewertung
Bewertet werden die Vollständigkeit, Plausibilität und fachliche Qualität der eingereichten Darstellung. Dabei werden insbesondere folgende Kriterien berücksichtigt:
•	Vollständigkeit der beschriebenen Sicherheitsmaßnahmen,
•	Abdeckung relevanter Angriffsvektoren,
•	Wirksamkeit und Nachvollziehbarkeit der dargestellten Schutzmaßnahmen,
•	Plausibilität der technischen Umsetzung,
•	Berücksichtigung anerkannter Sicherheitsstandards und Best Practices,
•	Schlüssigkeit und Verständlichkeit der Gesamtdarstellung.</t>
  </si>
  <si>
    <t>Bewertungsmaßstab für die qualitativen Konzepte</t>
  </si>
  <si>
    <t>Punkte</t>
  </si>
  <si>
    <t>Stufe</t>
  </si>
  <si>
    <t>Beschreibung</t>
  </si>
  <si>
    <t>Sehr gut</t>
  </si>
  <si>
    <t>Gut</t>
  </si>
  <si>
    <t>Zufriedenstellend</t>
  </si>
  <si>
    <t>Ausreichend</t>
  </si>
  <si>
    <t>Mangelhaft</t>
  </si>
  <si>
    <t>Unzureichend</t>
  </si>
  <si>
    <t>Auf Grundlage der Wertungsmaßstäbe (Vollständigkeit und Plausibilität der Darstellung) in Bezug auf die vorgegebenen Aspekte überzeugt die (konzeptionelle) Darstellung / Ausführungen voll und ganz. Die verlangten Angaben sind inhaltlich in vollem Umfang dargestellt und sind sehr gut nachvollziehbar. Die in den Vergabeunterlagen, insbesondere in der Leistungsbeschreibung dargestellten Anforderungen des Auftrags werden ausführlich und umfassend berücksichtigt. Im Hinblick auf die Zielerreichung ist eine sehr gute Zusammenarbeit zwischen Bieter und Auftraggeber und ein sehr guter Qualitätsstandard zu erwarten.</t>
  </si>
  <si>
    <t>Auf Grundlage der Wertungsmaßstäbe (Vollständigkeit und Plausibilität der Darstellung) in Bezug auf die vorgegebenen Aspekte überzeugt die (konzeptionelle) Darstellung / Ausführungen in vielen Aspekten gut. Die verlangten Angaben sind inhaltlich weitgehend vollständig und gut nachvollziehbar. Die in den Vergabeunterlagen, insbesondere in der Leistungsbeschreibung dargestellten Anforderungen des Auftrags werden weitgehend vollständig berücksichtigt. Im Hinblick auf die Zielerreichung ist eine gute Zusammenarbeit zwischen Bieter und Auftraggeber und ein guter Qualitätsstandard zu erwarten.</t>
  </si>
  <si>
    <t>Auf Grundlage der Wertungsmaßstäbe (Vollständigkeit und Plausibilität der Darstellung) in Bezug auf die vorgegebenen Aspekte überzeugt die (konzeptionelle) Darstellung / Ausführungen zufriedenstellend, trotz kleinerer Defizite. 
Die verlangten Angaben sind inhaltlich nur zum Teil vollständig und nachvollziehbar. Die in den Vergabeunterlagen, insbesondere in der Leistungsbeschreibung dargestellten Anforderungen des Auftrags werden nur zum Teil berücksichtigt. Im Hinblick auf die Zielerreichung ist eine zufriedenstellende Zusammenarbeit zwischen Bieter und Auftraggeber und ein zufriedenstellender Qualitätsstandard zu erwarten.</t>
  </si>
  <si>
    <t>Auf Grundlage der Wertungsmaßstäbe (Vollständigkeit und Plausibilität der Darstellung) in Bezug auf die vorgegebenen Aspekte überzeugt die (konzeptionelle) Darstellung / Ausführungen lediglich teilweise. Die verlangten Angaben sind inhaltlich nur zu einem geringen Teil vollständig und nachvollziehbar. Die in den Vergabeunterlagen, insbesondere in der Leistungsbeschreibung dargestellten Anforderungen des Auftrags werden nur in geringen Teilen berücksichtigt. Insgesamt ist im Hinblick auf die Zielerreichung aufgrund der bestehenden Mängel nur eine ausreichende Zusammenarbeit zwischen Bieter und Auftraggeber und ein ausreichender Qualitätsstandard zu erwarten.</t>
  </si>
  <si>
    <t xml:space="preserve">Auf Grundlage der Wertungsmaßstäbe (Vollständigkeit und Plausibilität der Darstellung) in Bezug auf die vorgegebenen Aspekte überzeugt die (konzeptionelle) Darstellung / Ausführungen nur sehr eingeschränkt. Die verlangten Angaben sind inhaltlich weitestgehend unvollständig. Die in den Vergabeunterlagen, insbesondere in der Leistungsbeschreibung dargestellten Anforderungen des Auftrags werden nur am Rande berücksichtigt. Insgesamt ist im Hinblick auf die Zielerreichung keine erfolgreiche Zusammenarbeit zwischen Bieter und Auftraggeber und Qualitätsstandard zu erwarten.
</t>
  </si>
  <si>
    <t>Auf Grundlage der Wertungsmaßstäbe (Vollständigkeit und Plausibilität der Darstellung) in Bezug auf die vorgegebenen Aspekte überzeugt die (konzeptionelle) Darstellung / Ausführungen nicht. Die verlangten Angaben sind inhaltlich unvollständig. Die in den Vergabeunterlagen, insbesondere in der Leistungsbeschreibung dargestellten Anforderungen des Auftrags werden nicht berücksichtigt. Eine erfolgreiche Zusammenarbeit zwischen Bieter und Auftraggeber sowie der Qualitätsstandard sind in keinem Fall zu erwarten.</t>
  </si>
  <si>
    <t>gemäß Tabellenblatt Bewertungsmaßstab</t>
  </si>
  <si>
    <t>Innerhalb des Kriteriums Qualität werden die Konzepte zu 65 % gewichtet</t>
  </si>
  <si>
    <t>Europaweite Vergabe</t>
  </si>
  <si>
    <t xml:space="preserve">Anlage 10: Kriterienkatalog
</t>
  </si>
  <si>
    <t>Bieter:</t>
  </si>
  <si>
    <t>Bietername hier eintragen</t>
  </si>
  <si>
    <t>Rahmenvertrag</t>
  </si>
  <si>
    <t>über eine Software zur Unterstützung des Business</t>
  </si>
  <si>
    <t>Continuity Managements (BCM) sowie des IT-Service</t>
  </si>
  <si>
    <t>Continuity Managements (ITSCM)</t>
  </si>
  <si>
    <t>Hinweise zum Bearbeiten und Ausfüllen des Kriterienkatalogs:</t>
  </si>
  <si>
    <t>Titelblatt:</t>
  </si>
  <si>
    <t>Hinweise:</t>
  </si>
  <si>
    <t>B-Kriterien (B = Bewertung)</t>
  </si>
  <si>
    <t>Die orange hinterlegten Felder sind vom Bieter zwingend auszufüllen</t>
  </si>
  <si>
    <t>Name des Bieters in das dafür vorgesehene orangene Feld  "Bietername " im Tabellenblatt "Titelblatt" eintragen</t>
  </si>
  <si>
    <t xml:space="preserve">Der Kriterienkatalog ist in B-Kriterien und Konzepte unterteilt </t>
  </si>
  <si>
    <t>Die B-Kriterien werden nach ihrem Erfüllungsgrad und bepunktet und wie angegeben gewichtet. Die jeweilige Bepunktung und Gewichtung kann dem einzelnen Kriterium entnommen werden. Der Bieter hat hier entweder das vorhandene Drop-Down-Feld zu benutzen, oder eine entsprechende Antwort einzufügen.</t>
  </si>
  <si>
    <t>Konzepte</t>
  </si>
  <si>
    <t xml:space="preserve">Mit dem Angebot werden Konzepte gefordert. Die Einreichung dieser ist Pflicht. Sollte eines dieser Konzepte nicht vorliegen, führt dies zum Ausschluss des Angebotes.  </t>
  </si>
  <si>
    <t>Die Konzepte werden je nach Erfüllungsgrad mit Punkten bewertet und entsprechend den Angaben gewichtet. Detaillierte Informationen zur Wertung und Punktevergabe kann dem Bewertunsmaßstab sowie dem Verfahrensleitfaden entnommen werden.</t>
  </si>
  <si>
    <t>Gewichtung in %</t>
  </si>
  <si>
    <t>Erreichte Roh-Punktzahl</t>
  </si>
  <si>
    <t>bitte hier eintragen oder auf gesonderte Anlage verweisen</t>
  </si>
  <si>
    <t>Die Konzepte sind so zu bezeichnen, dass eine eindeutige Zuordnung möglich ist.</t>
  </si>
  <si>
    <t>Innerhalb des Kriteriums Qualität werden die B-Kriterien zu 35 % gewichtet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</si>
</sst>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DM Sans"/>
      <family val="2"/>
    </font>
    <font>
      <sz val="11"/>
      <color rgb="FFFF0000"/>
      <name val="DM Sans"/>
      <family val="2"/>
    </font>
    <font>
      <b/>
      <sz val="11"/>
      <color theme="1"/>
      <name val="DM Sans"/>
    </font>
    <font>
      <sz val="10"/>
      <color theme="1"/>
      <name val="DM Sans"/>
      <family val="2"/>
    </font>
    <font>
      <b/>
      <sz val="14"/>
      <color theme="1"/>
      <name val="DM Sans"/>
    </font>
    <font>
      <sz val="11"/>
      <color theme="1"/>
      <name val="DM Sans"/>
    </font>
    <font>
      <sz val="11"/>
      <color rgb="FF000000"/>
      <name val="DM Sans"/>
    </font>
    <font>
      <b/>
      <sz val="10"/>
      <name val="DM Sans"/>
    </font>
    <font>
      <sz val="10"/>
      <name val="DM Sans"/>
    </font>
    <font>
      <sz val="11"/>
      <color rgb="FFFF0000"/>
      <name val="DM Sans"/>
    </font>
    <font>
      <b/>
      <sz val="20"/>
      <color rgb="FFC00000"/>
      <name val="DM Sans"/>
    </font>
    <font>
      <sz val="10"/>
      <color theme="1"/>
      <name val="DM Sans"/>
    </font>
    <font>
      <sz val="10"/>
      <color rgb="FF003A40"/>
      <name val="DM Sans"/>
    </font>
    <font>
      <b/>
      <sz val="11"/>
      <color rgb="FF003A40"/>
      <name val="DM Sans"/>
      <family val="2"/>
      <scheme val="minor"/>
    </font>
    <font>
      <b/>
      <u/>
      <sz val="11"/>
      <color rgb="FF003A40"/>
      <name val="DM Sans"/>
      <family val="2"/>
      <scheme val="minor"/>
    </font>
    <font>
      <b/>
      <u/>
      <sz val="10"/>
      <color rgb="FF003A40"/>
      <name val="DM Sans"/>
    </font>
    <font>
      <sz val="11"/>
      <color rgb="FF003A40"/>
      <name val="DM Sans"/>
      <family val="2"/>
      <scheme val="minor"/>
    </font>
    <font>
      <u/>
      <sz val="11"/>
      <color rgb="FF003A40"/>
      <name val="DM Sans"/>
      <family val="2"/>
      <scheme val="minor"/>
    </font>
    <font>
      <b/>
      <sz val="14"/>
      <color rgb="FF003A40"/>
      <name val="DM Sans"/>
      <family val="2"/>
      <scheme val="minor"/>
    </font>
    <font>
      <sz val="11"/>
      <color rgb="FF003A40"/>
      <name val="DM Sans"/>
      <scheme val="minor"/>
    </font>
    <font>
      <b/>
      <sz val="20"/>
      <color theme="1"/>
      <name val="DM Sans"/>
    </font>
    <font>
      <b/>
      <sz val="12"/>
      <color theme="1"/>
      <name val="DM Sans"/>
    </font>
  </fonts>
  <fills count="8">
    <fill>
      <patternFill patternType="none"/>
    </fill>
    <fill>
      <patternFill patternType="gray125"/>
    </fill>
    <fill>
      <patternFill patternType="solid">
        <fgColor theme="1" tint="0.249977111117893"/>
        <bgColor indexed="64"/>
      </patternFill>
    </fill>
    <fill>
      <patternFill patternType="solid">
        <fgColor theme="0" tint="-0.249977111117893"/>
        <bgColor indexed="64"/>
      </patternFill>
    </fill>
    <fill>
      <patternFill patternType="solid">
        <fgColor theme="4" tint="0.74999237037263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3" tint="0.249977111117893"/>
        <bgColor indexed="64"/>
      </patternFill>
    </fill>
  </fills>
  <borders count="46">
    <border>
      <left/>
      <right/>
      <top/>
      <bottom/>
      <diagonal/>
    </border>
    <border>
      <left style="thin">
        <color theme="2" tint="-0.34998626667073579"/>
      </left>
      <right style="thin">
        <color theme="2" tint="-0.34998626667073579"/>
      </right>
      <top style="thin">
        <color theme="2" tint="-0.34998626667073579"/>
      </top>
      <bottom style="thin">
        <color theme="2" tint="-0.34998626667073579"/>
      </bottom>
      <diagonal/>
    </border>
    <border>
      <left style="thin">
        <color theme="2" tint="-0.34998626667073579"/>
      </left>
      <right style="medium">
        <color auto="1"/>
      </right>
      <top style="thin">
        <color theme="2" tint="-0.34998626667073579"/>
      </top>
      <bottom style="thin">
        <color theme="2" tint="-0.34998626667073579"/>
      </bottom>
      <diagonal/>
    </border>
    <border>
      <left/>
      <right style="thin">
        <color theme="2" tint="-0.34998626667073579"/>
      </right>
      <top style="thin">
        <color theme="2" tint="-0.34998626667073579"/>
      </top>
      <bottom style="thin">
        <color theme="2" tint="-0.34998626667073579"/>
      </bottom>
      <diagonal/>
    </border>
    <border>
      <left style="thin">
        <color theme="2" tint="-0.34998626667073579"/>
      </left>
      <right/>
      <top style="thin">
        <color theme="2" tint="-0.34998626667073579"/>
      </top>
      <bottom style="thin">
        <color theme="2" tint="-0.34998626667073579"/>
      </bottom>
      <diagonal/>
    </border>
    <border>
      <left/>
      <right/>
      <top style="thin">
        <color theme="2" tint="-0.34998626667073579"/>
      </top>
      <bottom style="thin">
        <color theme="2" tint="-0.34998626667073579"/>
      </bottom>
      <diagonal/>
    </border>
    <border>
      <left/>
      <right style="medium">
        <color auto="1"/>
      </right>
      <top style="thin">
        <color theme="2" tint="-0.34998626667073579"/>
      </top>
      <bottom style="thin">
        <color theme="2" tint="-0.34998626667073579"/>
      </bottom>
      <diagonal/>
    </border>
    <border>
      <left style="thin">
        <color theme="2" tint="-0.34998626667073579"/>
      </left>
      <right/>
      <top/>
      <bottom/>
      <diagonal/>
    </border>
    <border>
      <left style="medium">
        <color auto="1"/>
      </left>
      <right style="thin">
        <color theme="2" tint="-0.34998626667073579"/>
      </right>
      <top style="thin">
        <color theme="2" tint="-0.34998626667073579"/>
      </top>
      <bottom style="thin">
        <color theme="2" tint="-0.34998626667073579"/>
      </bottom>
      <diagonal/>
    </border>
    <border>
      <left style="thin">
        <color theme="2" tint="-0.34998626667073579"/>
      </left>
      <right style="thin">
        <color theme="2" tint="-0.34998626667073579"/>
      </right>
      <top/>
      <bottom style="thin">
        <color theme="2" tint="-0.34998626667073579"/>
      </bottom>
      <diagonal/>
    </border>
    <border>
      <left style="thin">
        <color theme="2" tint="-0.34998626667073579"/>
      </left>
      <right style="medium">
        <color auto="1"/>
      </right>
      <top/>
      <bottom style="thin">
        <color theme="2" tint="-0.34998626667073579"/>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theme="2" tint="-0.34998626667073579"/>
      </left>
      <right style="thin">
        <color theme="2" tint="-0.34998626667073579"/>
      </right>
      <top style="thin">
        <color theme="2" tint="-0.34998626667073579"/>
      </top>
      <bottom/>
      <diagonal/>
    </border>
    <border>
      <left style="thin">
        <color theme="2" tint="-0.34998626667073579"/>
      </left>
      <right style="medium">
        <color auto="1"/>
      </right>
      <top style="thin">
        <color theme="2" tint="-0.34998626667073579"/>
      </top>
      <bottom/>
      <diagonal/>
    </border>
    <border>
      <left style="thin">
        <color theme="2" tint="-0.34998626667073579"/>
      </left>
      <right style="thin">
        <color theme="2" tint="-0.34998626667073579"/>
      </right>
      <top style="thin">
        <color theme="2" tint="-0.34998626667073579"/>
      </top>
      <bottom style="thin">
        <color theme="0"/>
      </bottom>
      <diagonal/>
    </border>
    <border>
      <left style="medium">
        <color auto="1"/>
      </left>
      <right style="thin">
        <color theme="2" tint="-0.34998626667073579"/>
      </right>
      <top style="thin">
        <color theme="2" tint="-0.34998626667073579"/>
      </top>
      <bottom/>
      <diagonal/>
    </border>
    <border>
      <left style="medium">
        <color auto="1"/>
      </left>
      <right style="thin">
        <color theme="2" tint="-0.34998626667073579"/>
      </right>
      <top/>
      <bottom style="thin">
        <color theme="2" tint="-0.34998626667073579"/>
      </bottom>
      <diagonal/>
    </border>
    <border>
      <left style="thin">
        <color rgb="FFA6A6A6"/>
      </left>
      <right style="thin">
        <color rgb="FFA6A6A6"/>
      </right>
      <top style="thin">
        <color rgb="FFA6A6A6"/>
      </top>
      <bottom style="thin">
        <color rgb="FFA6A6A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style="medium">
        <color auto="1"/>
      </left>
      <right style="thin">
        <color theme="0" tint="-0.34998626667073579"/>
      </right>
      <top style="thin">
        <color theme="0" tint="-0.34998626667073579"/>
      </top>
      <bottom style="thin">
        <color theme="0"/>
      </bottom>
      <diagonal/>
    </border>
    <border>
      <left style="medium">
        <color auto="1"/>
      </left>
      <right style="thin">
        <color theme="0" tint="-0.34998626667073579"/>
      </right>
      <top/>
      <bottom style="thin">
        <color theme="0" tint="-0.34998626667073579"/>
      </bottom>
      <diagonal/>
    </border>
    <border>
      <left style="medium">
        <color auto="1"/>
      </left>
      <right/>
      <top style="thin">
        <color theme="2" tint="-0.34998626667073579"/>
      </top>
      <bottom style="thin">
        <color theme="2" tint="-0.34998626667073579"/>
      </bottom>
      <diagonal/>
    </border>
    <border>
      <left style="thin">
        <color theme="0" tint="-0.34998626667073579"/>
      </left>
      <right style="medium">
        <color auto="1"/>
      </right>
      <top style="thin">
        <color theme="0" tint="-0.34998626667073579"/>
      </top>
      <bottom style="thin">
        <color theme="0"/>
      </bottom>
      <diagonal/>
    </border>
    <border>
      <left style="thin">
        <color theme="0" tint="-0.34998626667073579"/>
      </left>
      <right style="medium">
        <color auto="1"/>
      </right>
      <top/>
      <bottom style="thin">
        <color theme="0" tint="-0.34998626667073579"/>
      </bottom>
      <diagonal/>
    </border>
    <border>
      <left style="thin">
        <color theme="2" tint="-0.34998626667073579"/>
      </left>
      <right style="medium">
        <color auto="1"/>
      </right>
      <top style="thin">
        <color theme="2" tint="-0.34998626667073579"/>
      </top>
      <bottom style="medium">
        <color theme="1"/>
      </bottom>
      <diagonal/>
    </border>
    <border>
      <left style="thin">
        <color theme="2" tint="-0.34998626667073579"/>
      </left>
      <right style="thin">
        <color theme="2" tint="-0.34998626667073579"/>
      </right>
      <top style="thin">
        <color theme="2" tint="-0.34998626667073579"/>
      </top>
      <bottom style="medium">
        <color theme="1"/>
      </bottom>
      <diagonal/>
    </border>
    <border>
      <left style="thin">
        <color theme="2" tint="-0.34998626667073579"/>
      </left>
      <right/>
      <top style="thin">
        <color theme="2" tint="-0.34998626667073579"/>
      </top>
      <bottom style="medium">
        <color theme="1"/>
      </bottom>
      <diagonal/>
    </border>
    <border>
      <left style="medium">
        <color auto="1"/>
      </left>
      <right style="thin">
        <color theme="2" tint="-0.34998626667073579"/>
      </right>
      <top style="thin">
        <color theme="2" tint="-0.34998626667073579"/>
      </top>
      <bottom style="medium">
        <color theme="1"/>
      </bottom>
      <diagonal/>
    </border>
    <border>
      <left/>
      <right/>
      <top/>
      <bottom style="medium">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1" fillId="0" borderId="0"/>
  </cellStyleXfs>
  <cellXfs count="146">
    <xf numFmtId="0" fontId="0" fillId="0" borderId="0" xfId="0"/>
    <xf numFmtId="0" fontId="0" fillId="0" borderId="1" xfId="0"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0" fontId="6" fillId="0" borderId="0" xfId="0" applyFont="1"/>
    <xf numFmtId="0" fontId="7" fillId="0" borderId="19" xfId="0" applyFont="1" applyBorder="1" applyAlignment="1">
      <alignment horizontal="center" vertical="top" wrapText="1"/>
    </xf>
    <xf numFmtId="0" fontId="8" fillId="0" borderId="19" xfId="0" applyFont="1" applyBorder="1" applyAlignment="1">
      <alignment vertical="top" wrapText="1"/>
    </xf>
    <xf numFmtId="0" fontId="9" fillId="0" borderId="0" xfId="0" applyFont="1" applyAlignment="1">
      <alignment wrapText="1"/>
    </xf>
    <xf numFmtId="0" fontId="4" fillId="0" borderId="1" xfId="0" applyFont="1" applyFill="1" applyBorder="1" applyAlignment="1">
      <alignment vertical="center" wrapText="1"/>
    </xf>
    <xf numFmtId="0" fontId="4" fillId="0" borderId="4" xfId="0" applyFont="1" applyFill="1" applyBorder="1" applyAlignment="1">
      <alignment vertical="center" wrapText="1"/>
    </xf>
    <xf numFmtId="0" fontId="11" fillId="6" borderId="26" xfId="1" applyFont="1" applyFill="1" applyBorder="1" applyAlignment="1" applyProtection="1">
      <alignment horizontal="center" vertical="center"/>
      <protection locked="0"/>
    </xf>
    <xf numFmtId="0" fontId="11" fillId="6" borderId="27" xfId="1" applyFont="1" applyFill="1" applyBorder="1" applyAlignment="1" applyProtection="1">
      <alignment horizontal="center" vertical="center"/>
      <protection locked="0"/>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2" fillId="0" borderId="0" xfId="1" applyFont="1" applyProtection="1"/>
    <xf numFmtId="0" fontId="0" fillId="0" borderId="0" xfId="0" applyProtection="1"/>
    <xf numFmtId="0" fontId="12" fillId="0" borderId="20" xfId="1" applyFont="1" applyBorder="1" applyAlignment="1" applyProtection="1">
      <alignment horizontal="center"/>
    </xf>
    <xf numFmtId="0" fontId="12" fillId="0" borderId="21" xfId="1" applyFont="1" applyBorder="1" applyAlignment="1" applyProtection="1">
      <alignment horizontal="center"/>
    </xf>
    <xf numFmtId="0" fontId="12" fillId="0" borderId="22" xfId="1" applyFont="1" applyBorder="1" applyAlignment="1" applyProtection="1">
      <alignment horizontal="center"/>
    </xf>
    <xf numFmtId="0" fontId="20" fillId="0" borderId="23" xfId="1" applyFont="1" applyBorder="1" applyAlignment="1" applyProtection="1">
      <alignment horizontal="center"/>
    </xf>
    <xf numFmtId="0" fontId="20" fillId="0" borderId="0" xfId="1" applyFont="1" applyAlignment="1" applyProtection="1">
      <alignment horizontal="center"/>
    </xf>
    <xf numFmtId="0" fontId="20" fillId="0" borderId="24" xfId="1" applyFont="1" applyBorder="1" applyAlignment="1" applyProtection="1">
      <alignment horizontal="center"/>
    </xf>
    <xf numFmtId="0" fontId="11" fillId="0" borderId="23" xfId="1" applyFont="1" applyBorder="1" applyAlignment="1" applyProtection="1">
      <alignment horizontal="center"/>
    </xf>
    <xf numFmtId="0" fontId="11" fillId="0" borderId="0" xfId="1" applyFont="1" applyAlignment="1" applyProtection="1">
      <alignment horizontal="center"/>
    </xf>
    <xf numFmtId="0" fontId="11" fillId="0" borderId="24" xfId="1" applyFont="1" applyBorder="1" applyAlignment="1" applyProtection="1">
      <alignment horizontal="center"/>
    </xf>
    <xf numFmtId="0" fontId="20" fillId="0" borderId="0" xfId="1" applyFont="1" applyBorder="1" applyAlignment="1" applyProtection="1">
      <alignment horizontal="center"/>
    </xf>
    <xf numFmtId="0" fontId="21" fillId="0" borderId="23" xfId="1" applyFont="1" applyBorder="1" applyAlignment="1" applyProtection="1">
      <alignment horizontal="center"/>
    </xf>
    <xf numFmtId="0" fontId="21" fillId="0" borderId="0" xfId="1" applyFont="1" applyAlignment="1" applyProtection="1">
      <alignment horizontal="center"/>
    </xf>
    <xf numFmtId="0" fontId="21" fillId="0" borderId="24" xfId="1" applyFont="1" applyBorder="1" applyAlignment="1" applyProtection="1">
      <alignment horizontal="center"/>
    </xf>
    <xf numFmtId="0" fontId="20" fillId="0" borderId="23" xfId="1" applyFont="1" applyBorder="1" applyAlignment="1" applyProtection="1">
      <alignment horizontal="center" wrapText="1"/>
    </xf>
    <xf numFmtId="0" fontId="20" fillId="0" borderId="0" xfId="1" applyFont="1" applyAlignment="1" applyProtection="1">
      <alignment horizontal="center" wrapText="1"/>
    </xf>
    <xf numFmtId="0" fontId="20" fillId="0" borderId="24" xfId="1" applyFont="1" applyBorder="1" applyAlignment="1" applyProtection="1">
      <alignment horizontal="center" wrapText="1"/>
    </xf>
    <xf numFmtId="0" fontId="20" fillId="0" borderId="25" xfId="1" applyFont="1" applyBorder="1" applyAlignment="1" applyProtection="1">
      <alignment horizontal="center" vertical="center"/>
    </xf>
    <xf numFmtId="0" fontId="20" fillId="0" borderId="26" xfId="1" applyFont="1" applyBorder="1" applyAlignment="1" applyProtection="1">
      <alignment horizontal="center" vertical="center"/>
    </xf>
    <xf numFmtId="0" fontId="12" fillId="0" borderId="0" xfId="1" applyFont="1" applyAlignment="1" applyProtection="1">
      <alignment wrapText="1"/>
    </xf>
    <xf numFmtId="0" fontId="18" fillId="7" borderId="38" xfId="1" applyFont="1" applyFill="1" applyBorder="1" applyAlignment="1" applyProtection="1">
      <alignment horizontal="center" wrapText="1"/>
    </xf>
    <xf numFmtId="0" fontId="18" fillId="7" borderId="39" xfId="1" applyFont="1" applyFill="1" applyBorder="1" applyAlignment="1" applyProtection="1">
      <alignment horizontal="center" wrapText="1"/>
    </xf>
    <xf numFmtId="0" fontId="18" fillId="7" borderId="40" xfId="1" applyFont="1" applyFill="1" applyBorder="1" applyAlignment="1" applyProtection="1">
      <alignment horizontal="center" wrapText="1"/>
    </xf>
    <xf numFmtId="0" fontId="12" fillId="0" borderId="41" xfId="1" applyFont="1" applyBorder="1" applyAlignment="1" applyProtection="1">
      <alignment wrapText="1"/>
    </xf>
    <xf numFmtId="0" fontId="12" fillId="0" borderId="0" xfId="1" applyFont="1" applyBorder="1" applyAlignment="1" applyProtection="1">
      <alignment wrapText="1"/>
    </xf>
    <xf numFmtId="0" fontId="12" fillId="0" borderId="0" xfId="1" applyFont="1" applyBorder="1" applyAlignment="1" applyProtection="1">
      <alignment horizontal="left" wrapText="1"/>
    </xf>
    <xf numFmtId="0" fontId="12" fillId="0" borderId="42" xfId="1" applyFont="1" applyBorder="1" applyAlignment="1" applyProtection="1">
      <alignment wrapText="1"/>
    </xf>
    <xf numFmtId="0" fontId="14" fillId="6" borderId="41" xfId="1" applyFont="1" applyFill="1" applyBorder="1" applyAlignment="1" applyProtection="1">
      <alignment horizontal="center" wrapText="1"/>
    </xf>
    <xf numFmtId="0" fontId="14" fillId="6" borderId="0" xfId="1" applyFont="1" applyFill="1" applyBorder="1" applyAlignment="1" applyProtection="1">
      <alignment horizontal="center" wrapText="1"/>
    </xf>
    <xf numFmtId="0" fontId="14" fillId="6" borderId="42" xfId="1" applyFont="1" applyFill="1" applyBorder="1" applyAlignment="1" applyProtection="1">
      <alignment horizontal="center" wrapText="1"/>
    </xf>
    <xf numFmtId="0" fontId="15" fillId="0" borderId="41" xfId="1" applyFont="1" applyBorder="1" applyAlignment="1" applyProtection="1">
      <alignment wrapText="1"/>
    </xf>
    <xf numFmtId="0" fontId="13" fillId="0" borderId="41" xfId="1" applyFont="1" applyBorder="1" applyAlignment="1" applyProtection="1">
      <alignment wrapText="1"/>
    </xf>
    <xf numFmtId="0" fontId="16" fillId="0" borderId="41" xfId="1" applyFont="1" applyBorder="1" applyAlignment="1" applyProtection="1">
      <alignment horizontal="left" vertical="distributed" wrapText="1"/>
    </xf>
    <xf numFmtId="0" fontId="16" fillId="0" borderId="0" xfId="1" applyFont="1" applyBorder="1" applyAlignment="1" applyProtection="1">
      <alignment horizontal="left" vertical="distributed" wrapText="1"/>
    </xf>
    <xf numFmtId="0" fontId="16" fillId="0" borderId="42" xfId="1" applyFont="1" applyBorder="1" applyAlignment="1" applyProtection="1">
      <alignment horizontal="left" vertical="distributed" wrapText="1"/>
    </xf>
    <xf numFmtId="0" fontId="13" fillId="0" borderId="41" xfId="1" applyFont="1" applyBorder="1" applyAlignment="1" applyProtection="1">
      <alignment horizontal="left" wrapText="1"/>
    </xf>
    <xf numFmtId="0" fontId="13" fillId="0" borderId="0" xfId="1" applyFont="1" applyBorder="1" applyAlignment="1" applyProtection="1">
      <alignment horizontal="left" wrapText="1"/>
    </xf>
    <xf numFmtId="0" fontId="13" fillId="0" borderId="42" xfId="1" applyFont="1" applyBorder="1" applyAlignment="1" applyProtection="1">
      <alignment horizontal="left" wrapText="1"/>
    </xf>
    <xf numFmtId="0" fontId="17" fillId="0" borderId="41" xfId="1" applyFont="1" applyBorder="1" applyAlignment="1" applyProtection="1">
      <alignment horizontal="left" wrapText="1"/>
    </xf>
    <xf numFmtId="0" fontId="17" fillId="0" borderId="0" xfId="1" applyFont="1" applyBorder="1" applyAlignment="1" applyProtection="1">
      <alignment horizontal="left" wrapText="1"/>
    </xf>
    <xf numFmtId="0" fontId="17" fillId="0" borderId="42" xfId="1" applyFont="1" applyBorder="1" applyAlignment="1" applyProtection="1">
      <alignment horizontal="left" wrapText="1"/>
    </xf>
    <xf numFmtId="0" fontId="19" fillId="0" borderId="41" xfId="1" applyFont="1" applyBorder="1" applyAlignment="1" applyProtection="1">
      <alignment horizontal="left" wrapText="1"/>
    </xf>
    <xf numFmtId="0" fontId="17" fillId="0" borderId="41" xfId="1" applyFont="1" applyBorder="1" applyAlignment="1" applyProtection="1">
      <alignment horizontal="left" wrapText="1"/>
    </xf>
    <xf numFmtId="0" fontId="17" fillId="0" borderId="0" xfId="1" applyFont="1" applyBorder="1" applyAlignment="1" applyProtection="1">
      <alignment horizontal="left" wrapText="1"/>
    </xf>
    <xf numFmtId="0" fontId="17" fillId="0" borderId="42" xfId="1" applyFont="1" applyBorder="1" applyAlignment="1" applyProtection="1">
      <alignment horizontal="left" wrapText="1"/>
    </xf>
    <xf numFmtId="0" fontId="16" fillId="0" borderId="41" xfId="1" applyFont="1" applyBorder="1" applyAlignment="1" applyProtection="1">
      <alignment horizontal="left" vertical="distributed" wrapText="1"/>
    </xf>
    <xf numFmtId="0" fontId="16" fillId="0" borderId="0" xfId="1" applyFont="1" applyBorder="1" applyAlignment="1" applyProtection="1">
      <alignment horizontal="left" vertical="distributed" wrapText="1"/>
    </xf>
    <xf numFmtId="0" fontId="16" fillId="0" borderId="42" xfId="1" applyFont="1" applyBorder="1" applyAlignment="1" applyProtection="1">
      <alignment horizontal="left" vertical="distributed" wrapText="1"/>
    </xf>
    <xf numFmtId="0" fontId="12" fillId="0" borderId="43" xfId="1" applyFont="1" applyBorder="1" applyAlignment="1" applyProtection="1">
      <alignment wrapText="1"/>
    </xf>
    <xf numFmtId="0" fontId="12" fillId="0" borderId="44" xfId="1" applyFont="1" applyBorder="1" applyAlignment="1" applyProtection="1">
      <alignment wrapText="1"/>
    </xf>
    <xf numFmtId="0" fontId="12" fillId="0" borderId="45" xfId="1" applyFont="1" applyBorder="1" applyAlignment="1" applyProtection="1">
      <alignment wrapText="1"/>
    </xf>
    <xf numFmtId="0" fontId="10" fillId="5" borderId="0" xfId="0" applyFont="1" applyFill="1" applyAlignment="1" applyProtection="1">
      <alignment horizontal="center" vertical="center" wrapText="1"/>
    </xf>
    <xf numFmtId="0" fontId="0" fillId="0" borderId="0" xfId="0" applyAlignment="1" applyProtection="1">
      <alignment wrapText="1"/>
    </xf>
    <xf numFmtId="0" fontId="0" fillId="0" borderId="0" xfId="0" applyAlignment="1" applyProtection="1">
      <alignment horizontal="center" vertical="center" wrapText="1"/>
    </xf>
    <xf numFmtId="0" fontId="0" fillId="0" borderId="0" xfId="0" applyAlignment="1" applyProtection="1">
      <alignment horizontal="center" wrapText="1"/>
    </xf>
    <xf numFmtId="0" fontId="4" fillId="2" borderId="11" xfId="0" applyFont="1" applyFill="1" applyBorder="1" applyAlignment="1" applyProtection="1">
      <alignment horizontal="center" vertical="center" wrapText="1"/>
    </xf>
    <xf numFmtId="0" fontId="4" fillId="2" borderId="13" xfId="0" applyFont="1" applyFill="1" applyBorder="1" applyAlignment="1" applyProtection="1">
      <alignment horizontal="center" vertical="center" wrapText="1"/>
    </xf>
    <xf numFmtId="0" fontId="4" fillId="2" borderId="12" xfId="0" applyFont="1" applyFill="1" applyBorder="1" applyAlignment="1" applyProtection="1">
      <alignment horizontal="center" vertical="center" wrapText="1"/>
    </xf>
    <xf numFmtId="0" fontId="4" fillId="7" borderId="11" xfId="0" applyFont="1" applyFill="1" applyBorder="1" applyAlignment="1" applyProtection="1">
      <alignment horizontal="center" vertical="center" wrapText="1"/>
    </xf>
    <xf numFmtId="0" fontId="4" fillId="7" borderId="12" xfId="0" applyFont="1" applyFill="1" applyBorder="1" applyAlignment="1" applyProtection="1">
      <alignment horizontal="center" vertical="center" wrapText="1"/>
    </xf>
    <xf numFmtId="0" fontId="0" fillId="0" borderId="0" xfId="0" applyAlignment="1" applyProtection="1">
      <alignment vertical="center" wrapText="1"/>
    </xf>
    <xf numFmtId="0" fontId="2" fillId="4" borderId="9"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wrapText="1"/>
    </xf>
    <xf numFmtId="0" fontId="2" fillId="4" borderId="18" xfId="0" applyFont="1" applyFill="1" applyBorder="1" applyAlignment="1" applyProtection="1">
      <alignment horizontal="center" vertical="center" wrapText="1"/>
    </xf>
    <xf numFmtId="0" fontId="2" fillId="3" borderId="4" xfId="0" applyFont="1" applyFill="1" applyBorder="1" applyAlignment="1" applyProtection="1">
      <alignment horizontal="left" vertical="center" wrapText="1"/>
    </xf>
    <xf numFmtId="0" fontId="2" fillId="3" borderId="5" xfId="0" applyFont="1" applyFill="1" applyBorder="1" applyAlignment="1" applyProtection="1">
      <alignment horizontal="left" vertical="center" wrapText="1"/>
    </xf>
    <xf numFmtId="10" fontId="2" fillId="3" borderId="6" xfId="0" applyNumberFormat="1" applyFont="1" applyFill="1" applyBorder="1" applyAlignment="1" applyProtection="1">
      <alignment horizontal="center" vertical="center" wrapText="1"/>
    </xf>
    <xf numFmtId="0" fontId="0" fillId="3" borderId="8" xfId="0" applyFill="1" applyBorder="1" applyAlignment="1" applyProtection="1">
      <alignment horizontal="center" vertical="center" wrapText="1"/>
    </xf>
    <xf numFmtId="0" fontId="0" fillId="3" borderId="2" xfId="0" applyFill="1" applyBorder="1" applyAlignment="1" applyProtection="1">
      <alignment horizontal="center" vertical="center" wrapText="1"/>
    </xf>
    <xf numFmtId="49" fontId="0" fillId="0" borderId="1" xfId="0" applyNumberFormat="1" applyBorder="1" applyAlignment="1" applyProtection="1">
      <alignment horizontal="center" vertical="center" wrapText="1"/>
    </xf>
    <xf numFmtId="0" fontId="0" fillId="0" borderId="1" xfId="0" applyBorder="1" applyAlignment="1" applyProtection="1">
      <alignment vertical="center" wrapText="1"/>
    </xf>
    <xf numFmtId="0" fontId="0" fillId="0" borderId="1" xfId="0" applyBorder="1" applyAlignment="1" applyProtection="1">
      <alignment horizontal="center" vertical="center" wrapText="1"/>
    </xf>
    <xf numFmtId="10" fontId="0" fillId="0" borderId="2" xfId="0" applyNumberFormat="1"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1" xfId="0" applyFont="1" applyBorder="1" applyAlignment="1" applyProtection="1">
      <alignment vertical="center" wrapText="1"/>
    </xf>
    <xf numFmtId="0" fontId="1" fillId="0" borderId="0" xfId="0" applyFont="1" applyAlignment="1" applyProtection="1">
      <alignment vertical="center" wrapText="1"/>
    </xf>
    <xf numFmtId="0" fontId="0" fillId="0" borderId="1" xfId="0" applyFont="1" applyBorder="1" applyAlignment="1" applyProtection="1">
      <alignment horizontal="center" vertical="center" wrapText="1"/>
    </xf>
    <xf numFmtId="10" fontId="0" fillId="0" borderId="4" xfId="0" applyNumberFormat="1" applyBorder="1" applyAlignment="1" applyProtection="1">
      <alignment horizontal="center" vertical="center" wrapText="1"/>
    </xf>
    <xf numFmtId="0" fontId="2" fillId="3" borderId="30" xfId="0" applyFont="1" applyFill="1" applyBorder="1" applyAlignment="1" applyProtection="1">
      <alignment horizontal="left" vertical="center" wrapText="1"/>
    </xf>
    <xf numFmtId="0" fontId="2" fillId="3" borderId="6" xfId="0" applyFont="1" applyFill="1" applyBorder="1" applyAlignment="1" applyProtection="1">
      <alignment horizontal="left" vertical="center" wrapText="1"/>
    </xf>
    <xf numFmtId="0" fontId="0" fillId="0" borderId="0" xfId="0" applyFont="1" applyBorder="1" applyAlignment="1" applyProtection="1">
      <alignment horizontal="center" vertical="center" wrapText="1"/>
    </xf>
    <xf numFmtId="49" fontId="0" fillId="0" borderId="34" xfId="0" applyNumberFormat="1" applyBorder="1" applyAlignment="1" applyProtection="1">
      <alignment horizontal="center" vertical="center" wrapText="1"/>
    </xf>
    <xf numFmtId="0" fontId="0" fillId="0" borderId="34" xfId="0" applyBorder="1" applyAlignment="1" applyProtection="1">
      <alignment vertical="center" wrapText="1"/>
    </xf>
    <xf numFmtId="0" fontId="0" fillId="0" borderId="34" xfId="0" applyBorder="1" applyAlignment="1" applyProtection="1">
      <alignment horizontal="center" vertical="center" wrapText="1"/>
    </xf>
    <xf numFmtId="0" fontId="0" fillId="0" borderId="37" xfId="0" applyBorder="1" applyAlignment="1" applyProtection="1">
      <alignment horizontal="center" vertical="center" wrapText="1"/>
    </xf>
    <xf numFmtId="10" fontId="0" fillId="0" borderId="33" xfId="0" applyNumberFormat="1" applyBorder="1" applyAlignment="1" applyProtection="1">
      <alignment horizontal="center" vertical="center" wrapText="1"/>
    </xf>
    <xf numFmtId="0" fontId="0" fillId="0" borderId="36" xfId="0" applyBorder="1" applyAlignment="1" applyProtection="1">
      <alignment horizontal="center" vertical="center" wrapText="1"/>
    </xf>
    <xf numFmtId="0" fontId="0" fillId="0" borderId="33" xfId="0" applyBorder="1" applyAlignment="1" applyProtection="1">
      <alignment horizontal="center" vertical="center" wrapText="1"/>
    </xf>
    <xf numFmtId="49" fontId="0" fillId="0" borderId="7" xfId="0" applyNumberFormat="1" applyBorder="1" applyAlignment="1" applyProtection="1">
      <alignment wrapText="1"/>
    </xf>
    <xf numFmtId="49" fontId="0" fillId="0" borderId="0" xfId="0" applyNumberFormat="1" applyBorder="1" applyAlignment="1" applyProtection="1">
      <alignment wrapText="1"/>
    </xf>
    <xf numFmtId="10" fontId="21" fillId="0" borderId="0" xfId="0" applyNumberFormat="1" applyFont="1" applyBorder="1" applyAlignment="1" applyProtection="1">
      <alignment horizontal="center" wrapText="1"/>
    </xf>
    <xf numFmtId="0" fontId="21" fillId="0" borderId="0" xfId="0" applyFont="1" applyAlignment="1" applyProtection="1">
      <alignment horizontal="center" wrapText="1"/>
    </xf>
    <xf numFmtId="49" fontId="0" fillId="0" borderId="0" xfId="0" applyNumberFormat="1" applyBorder="1" applyAlignment="1" applyProtection="1">
      <alignment horizontal="center" wrapText="1"/>
    </xf>
    <xf numFmtId="49" fontId="0" fillId="0" borderId="0" xfId="0" applyNumberFormat="1" applyBorder="1" applyAlignment="1" applyProtection="1">
      <alignment horizontal="center" vertical="center" wrapText="1"/>
    </xf>
    <xf numFmtId="0" fontId="0" fillId="6" borderId="1" xfId="0" applyFill="1"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4" borderId="4"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3" fillId="0" borderId="1" xfId="0" applyFont="1" applyBorder="1" applyAlignment="1" applyProtection="1">
      <alignment vertical="center" wrapText="1"/>
    </xf>
    <xf numFmtId="0" fontId="0" fillId="0" borderId="17" xfId="0" applyBorder="1" applyAlignment="1" applyProtection="1">
      <alignment horizontal="center" vertical="center" wrapText="1"/>
    </xf>
    <xf numFmtId="0" fontId="0" fillId="0" borderId="15" xfId="0" applyBorder="1" applyAlignment="1" applyProtection="1">
      <alignment horizontal="center" vertical="center" wrapText="1"/>
    </xf>
    <xf numFmtId="0" fontId="0" fillId="0" borderId="14" xfId="0" applyBorder="1" applyAlignment="1" applyProtection="1">
      <alignment horizontal="left" vertical="center" wrapText="1"/>
    </xf>
    <xf numFmtId="0" fontId="3" fillId="0" borderId="16" xfId="0" applyFont="1" applyBorder="1" applyAlignment="1" applyProtection="1">
      <alignment vertical="center" wrapText="1"/>
    </xf>
    <xf numFmtId="0" fontId="3" fillId="0" borderId="14" xfId="0" applyFont="1" applyBorder="1" applyAlignment="1" applyProtection="1">
      <alignment horizontal="center" vertical="center" wrapText="1"/>
    </xf>
    <xf numFmtId="0" fontId="0" fillId="0" borderId="14" xfId="0" applyBorder="1" applyAlignment="1" applyProtection="1">
      <alignment horizontal="center" vertical="center" wrapText="1"/>
    </xf>
    <xf numFmtId="10" fontId="0" fillId="0" borderId="15" xfId="0" applyNumberFormat="1" applyBorder="1" applyAlignment="1" applyProtection="1">
      <alignment horizontal="center" vertical="center" wrapText="1"/>
    </xf>
    <xf numFmtId="0" fontId="0" fillId="0" borderId="28" xfId="0" applyBorder="1" applyAlignment="1" applyProtection="1">
      <alignment horizontal="center" wrapText="1"/>
    </xf>
    <xf numFmtId="0" fontId="0" fillId="0" borderId="31" xfId="0" applyBorder="1" applyAlignment="1" applyProtection="1">
      <alignment horizontal="center" wrapText="1"/>
    </xf>
    <xf numFmtId="0" fontId="0" fillId="0" borderId="9" xfId="0" applyBorder="1" applyAlignment="1" applyProtection="1">
      <alignment horizontal="left" vertical="center" wrapText="1"/>
    </xf>
    <xf numFmtId="0" fontId="3" fillId="0" borderId="9" xfId="0" applyFont="1" applyBorder="1" applyAlignment="1" applyProtection="1">
      <alignment vertical="center" wrapText="1"/>
    </xf>
    <xf numFmtId="0" fontId="3" fillId="0" borderId="9" xfId="0" applyFont="1" applyBorder="1" applyAlignment="1" applyProtection="1">
      <alignment horizontal="center" vertical="center" wrapText="1"/>
    </xf>
    <xf numFmtId="0" fontId="0" fillId="0" borderId="9" xfId="0" applyBorder="1" applyAlignment="1" applyProtection="1">
      <alignment horizontal="center" vertical="center" wrapText="1"/>
    </xf>
    <xf numFmtId="10" fontId="0" fillId="0" borderId="10" xfId="0" applyNumberFormat="1" applyBorder="1" applyAlignment="1" applyProtection="1">
      <alignment horizontal="center" vertical="center" wrapText="1"/>
    </xf>
    <xf numFmtId="0" fontId="0" fillId="0" borderId="29" xfId="0" applyBorder="1" applyAlignment="1" applyProtection="1">
      <alignment vertical="center" wrapText="1"/>
    </xf>
    <xf numFmtId="0" fontId="0" fillId="0" borderId="32" xfId="0" applyBorder="1" applyAlignment="1" applyProtection="1">
      <alignment vertical="center" wrapText="1"/>
    </xf>
    <xf numFmtId="0" fontId="3" fillId="0" borderId="1" xfId="0" applyFont="1" applyFill="1" applyBorder="1" applyAlignment="1" applyProtection="1">
      <alignment vertical="center" wrapText="1"/>
    </xf>
    <xf numFmtId="0" fontId="0" fillId="0" borderId="18" xfId="0" applyBorder="1" applyAlignment="1" applyProtection="1">
      <alignment horizontal="center" vertical="center" wrapText="1"/>
    </xf>
    <xf numFmtId="0" fontId="0" fillId="0" borderId="10" xfId="0" applyBorder="1" applyAlignment="1" applyProtection="1">
      <alignment horizontal="center" vertical="center" wrapText="1"/>
    </xf>
    <xf numFmtId="0" fontId="3" fillId="0" borderId="34" xfId="0" applyFont="1" applyBorder="1" applyAlignment="1" applyProtection="1">
      <alignment vertical="center" wrapText="1"/>
    </xf>
    <xf numFmtId="10" fontId="0" fillId="0" borderId="35" xfId="0" applyNumberFormat="1" applyBorder="1" applyAlignment="1" applyProtection="1">
      <alignment horizontal="center" vertical="center" wrapText="1"/>
    </xf>
    <xf numFmtId="0" fontId="0" fillId="0" borderId="0" xfId="0" applyBorder="1" applyAlignment="1" applyProtection="1">
      <alignment vertical="center" wrapText="1"/>
    </xf>
    <xf numFmtId="0" fontId="0" fillId="0" borderId="0" xfId="0" applyBorder="1" applyAlignment="1" applyProtection="1">
      <alignment horizontal="center" vertical="center" wrapText="1"/>
    </xf>
    <xf numFmtId="10" fontId="21" fillId="0" borderId="0" xfId="0" applyNumberFormat="1" applyFont="1" applyBorder="1" applyAlignment="1" applyProtection="1">
      <alignment horizontal="center" vertical="center" wrapText="1"/>
    </xf>
    <xf numFmtId="0" fontId="21" fillId="0" borderId="0" xfId="0" applyFont="1" applyBorder="1" applyAlignment="1" applyProtection="1">
      <alignment horizontal="center" vertical="center" wrapText="1"/>
    </xf>
  </cellXfs>
  <cellStyles count="2">
    <cellStyle name="Standard" xfId="0" builtinId="0" customBuiltin="1"/>
    <cellStyle name="Standard 2" xfId="1" xr:uid="{24FEF3B4-6DC6-46FF-B483-4635FF31BB3F}"/>
  </cellStyles>
  <dxfs count="27">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ill>
        <patternFill>
          <bgColor theme="7" tint="0.59996337778862885"/>
        </patternFill>
      </fill>
    </dxf>
    <dxf>
      <fill>
        <patternFill>
          <bgColor theme="9" tint="0.79998168889431442"/>
        </patternFill>
      </fill>
    </dxf>
    <dxf>
      <font>
        <color rgb="FF9C0006"/>
      </font>
      <fill>
        <patternFill>
          <bgColor rgb="FFFFC7CE"/>
        </patternFill>
      </fill>
    </dxf>
    <dxf>
      <font>
        <color theme="1"/>
      </font>
      <fill>
        <patternFill>
          <bgColor theme="7" tint="0.59996337778862885"/>
        </patternFill>
      </fill>
    </dxf>
    <dxf>
      <fill>
        <patternFill>
          <bgColor theme="9" tint="0.79998168889431442"/>
        </patternFill>
      </fill>
    </dxf>
    <dxf>
      <fill>
        <patternFill>
          <bgColor rgb="FFFFC7CE"/>
        </patternFill>
      </fill>
    </dxf>
  </dxfs>
  <tableStyles count="0" defaultTableStyle="TableStyleMedium2" defaultPivotStyle="PivotStyleLight16"/>
  <colors>
    <mruColors>
      <color rgb="FF003A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omm.ONE">
  <a:themeElements>
    <a:clrScheme name="ITEOS_Colors">
      <a:dk1>
        <a:srgbClr val="003A40"/>
      </a:dk1>
      <a:lt1>
        <a:sysClr val="window" lastClr="FFFFFF"/>
      </a:lt1>
      <a:dk2>
        <a:srgbClr val="003A40"/>
      </a:dk2>
      <a:lt2>
        <a:srgbClr val="FFFFFF"/>
      </a:lt2>
      <a:accent1>
        <a:srgbClr val="003A40"/>
      </a:accent1>
      <a:accent2>
        <a:srgbClr val="008481"/>
      </a:accent2>
      <a:accent3>
        <a:srgbClr val="00B2A9"/>
      </a:accent3>
      <a:accent4>
        <a:srgbClr val="F0AD00"/>
      </a:accent4>
      <a:accent5>
        <a:srgbClr val="F1C400"/>
      </a:accent5>
      <a:accent6>
        <a:srgbClr val="00965E"/>
      </a:accent6>
      <a:hlink>
        <a:srgbClr val="003A40"/>
      </a:hlink>
      <a:folHlink>
        <a:srgbClr val="003A40"/>
      </a:folHlink>
    </a:clrScheme>
    <a:fontScheme name="ITOS_Fonts">
      <a:majorFont>
        <a:latin typeface="DM Sans"/>
        <a:ea typeface=""/>
        <a:cs typeface=""/>
      </a:majorFont>
      <a:minorFont>
        <a:latin typeface="DM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3"/>
        </a:solidFill>
        <a:ln>
          <a:noFill/>
        </a:ln>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dirty="0" err="1"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noAutofit/>
      </a:bodyPr>
      <a:lstStyle>
        <a:defPPr algn="l">
          <a:lnSpc>
            <a:spcPts val="2100"/>
          </a:lnSpc>
          <a:defRPr dirty="0"/>
        </a:defPPr>
      </a:lstStyle>
    </a:txDef>
  </a:objectDefaults>
  <a:extraClrSchemeLst/>
  <a:custClrLst>
    <a:custClr name="Midnight_80">
      <a:srgbClr val="336166"/>
    </a:custClr>
    <a:custClr name="Midnight_60">
      <a:srgbClr val="66898C"/>
    </a:custClr>
    <a:custClr name="Midnight_40">
      <a:srgbClr val="99B0B3"/>
    </a:custClr>
    <a:custClr name="Lagoon_80">
      <a:srgbClr val="33C1BA"/>
    </a:custClr>
    <a:custClr name="Lagoon_60">
      <a:srgbClr val="6DD1CB"/>
    </a:custClr>
    <a:custClr name="Lagoon_40">
      <a:srgbClr val="99E0DC"/>
    </a:custClr>
    <a:custClr name="Mid_Amarillo">
      <a:srgbClr val="E89600"/>
    </a:custClr>
    <a:custClr name="Deep_Amarillo">
      <a:srgbClr val="DE7A00"/>
    </a:custClr>
    <a:custClr name="Light_Basil">
      <a:srgbClr val="00BA73"/>
    </a:custClr>
    <a:custClr name="Dark_Basil">
      <a:srgbClr val="007749"/>
    </a:custClr>
    <a:custClr name="Light_Lime">
      <a:srgbClr val="B3D32D"/>
    </a:custClr>
    <a:custClr name="Lime">
      <a:srgbClr val="9ABF00"/>
    </a:custClr>
    <a:custClr name="Dark_Lime">
      <a:srgbClr val="81A000"/>
    </a:custClr>
    <a:custClr name="Light_Glacier">
      <a:srgbClr val="36C9D8"/>
    </a:custClr>
    <a:custClr name="Glacier">
      <a:srgbClr val="03B5C3"/>
    </a:custClr>
    <a:custClr name="Dark_Glacier">
      <a:srgbClr val="0099A5"/>
    </a:custClr>
    <a:custClr name="Light_Sky">
      <a:srgbClr val="0CA9F7"/>
    </a:custClr>
    <a:custClr name="Sky">
      <a:srgbClr val="0094DE"/>
    </a:custClr>
    <a:custClr name="Dark_Sky">
      <a:srgbClr val="0079BD"/>
    </a:custClr>
    <a:custClr name="Light_Lilac">
      <a:srgbClr val="9C9CFF"/>
    </a:custClr>
    <a:custClr name="Lilac">
      <a:srgbClr val="8181EF"/>
    </a:custClr>
    <a:custClr name="Dark_Lilac">
      <a:srgbClr val="6461E5"/>
    </a:custClr>
    <a:custClr name="Dark_Red">
      <a:srgbClr val="DE3400"/>
    </a:custClr>
  </a:custClrLst>
  <a:extLst>
    <a:ext uri="{05A4C25C-085E-4340-85A3-A5531E510DB2}">
      <thm15:themeFamily xmlns:thm15="http://schemas.microsoft.com/office/thememl/2012/main" name="Komm.ONE" id="{08F7C610-EEA8-41C2-8534-C69A1ACD08A9}" vid="{0ADCEDE5-AA82-4E29-B597-E7D5A3914A27}"/>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15"/>
  <sheetViews>
    <sheetView showGridLines="0" tabSelected="1" view="pageLayout" zoomScaleNormal="100" workbookViewId="0">
      <selection activeCell="A19" sqref="A19"/>
    </sheetView>
  </sheetViews>
  <sheetFormatPr baseColWidth="10" defaultRowHeight="15.75" x14ac:dyDescent="0.3"/>
  <cols>
    <col min="1" max="5" width="11.19921875" style="15"/>
    <col min="6" max="6" width="15.3984375" style="15" customWidth="1"/>
    <col min="7" max="7" width="14.296875" style="15" customWidth="1"/>
    <col min="8" max="16384" width="11.19921875" style="15"/>
  </cols>
  <sheetData>
    <row r="3" spans="2:7" x14ac:dyDescent="0.3">
      <c r="B3" s="14"/>
      <c r="C3" s="14"/>
      <c r="D3" s="14"/>
      <c r="E3" s="14"/>
      <c r="F3" s="14"/>
      <c r="G3" s="14"/>
    </row>
    <row r="4" spans="2:7" x14ac:dyDescent="0.3">
      <c r="B4" s="16"/>
      <c r="C4" s="17"/>
      <c r="D4" s="17"/>
      <c r="E4" s="17"/>
      <c r="F4" s="17"/>
      <c r="G4" s="18"/>
    </row>
    <row r="5" spans="2:7" ht="27" x14ac:dyDescent="0.45">
      <c r="B5" s="19" t="s">
        <v>119</v>
      </c>
      <c r="C5" s="20"/>
      <c r="D5" s="20"/>
      <c r="E5" s="20"/>
      <c r="F5" s="20"/>
      <c r="G5" s="21"/>
    </row>
    <row r="6" spans="2:7" ht="27" x14ac:dyDescent="0.45">
      <c r="B6" s="19" t="s">
        <v>123</v>
      </c>
      <c r="C6" s="20"/>
      <c r="D6" s="20"/>
      <c r="E6" s="20"/>
      <c r="F6" s="20"/>
      <c r="G6" s="21"/>
    </row>
    <row r="7" spans="2:7" x14ac:dyDescent="0.3">
      <c r="B7" s="22"/>
      <c r="C7" s="23"/>
      <c r="D7" s="23"/>
      <c r="E7" s="23"/>
      <c r="F7" s="23"/>
      <c r="G7" s="24"/>
    </row>
    <row r="8" spans="2:7" ht="27" x14ac:dyDescent="0.45">
      <c r="B8" s="19" t="s">
        <v>124</v>
      </c>
      <c r="C8" s="25"/>
      <c r="D8" s="25"/>
      <c r="E8" s="25"/>
      <c r="F8" s="25"/>
      <c r="G8" s="21"/>
    </row>
    <row r="9" spans="2:7" ht="27" x14ac:dyDescent="0.45">
      <c r="B9" s="19" t="s">
        <v>125</v>
      </c>
      <c r="C9" s="20"/>
      <c r="D9" s="20"/>
      <c r="E9" s="20"/>
      <c r="F9" s="20"/>
      <c r="G9" s="21"/>
    </row>
    <row r="10" spans="2:7" ht="27" x14ac:dyDescent="0.45">
      <c r="B10" s="19" t="s">
        <v>126</v>
      </c>
      <c r="C10" s="20"/>
      <c r="D10" s="20"/>
      <c r="E10" s="20"/>
      <c r="F10" s="20"/>
      <c r="G10" s="21"/>
    </row>
    <row r="11" spans="2:7" ht="16.5" x14ac:dyDescent="0.3">
      <c r="B11" s="26"/>
      <c r="C11" s="27"/>
      <c r="D11" s="27"/>
      <c r="E11" s="27"/>
      <c r="F11" s="27"/>
      <c r="G11" s="28"/>
    </row>
    <row r="12" spans="2:7" x14ac:dyDescent="0.3">
      <c r="B12" s="22"/>
      <c r="C12" s="23"/>
      <c r="D12" s="23"/>
      <c r="E12" s="23"/>
      <c r="F12" s="23"/>
      <c r="G12" s="24"/>
    </row>
    <row r="13" spans="2:7" ht="27" x14ac:dyDescent="0.45">
      <c r="B13" s="29" t="s">
        <v>120</v>
      </c>
      <c r="C13" s="30"/>
      <c r="D13" s="30"/>
      <c r="E13" s="30"/>
      <c r="F13" s="30"/>
      <c r="G13" s="31"/>
    </row>
    <row r="14" spans="2:7" x14ac:dyDescent="0.3">
      <c r="B14" s="22"/>
      <c r="C14" s="23"/>
      <c r="D14" s="23"/>
      <c r="E14" s="23"/>
      <c r="F14" s="23"/>
      <c r="G14" s="24"/>
    </row>
    <row r="15" spans="2:7" ht="67.900000000000006" customHeight="1" x14ac:dyDescent="0.3">
      <c r="B15" s="32" t="s">
        <v>121</v>
      </c>
      <c r="C15" s="33"/>
      <c r="D15" s="33"/>
      <c r="E15" s="9" t="s">
        <v>122</v>
      </c>
      <c r="F15" s="9"/>
      <c r="G15" s="10"/>
    </row>
  </sheetData>
  <sheetProtection algorithmName="SHA-512" hashValue="PbuRz6zDVEg6/tnVc5vM8keT7rp0/Gf/Ny5eKTtkjDVFDr+72yqj+g9v0Dt23aKGEqtklumegXLDDMtc+SDFwg==" saltValue="GsDnJmZMhjLyXDDVdHBGog==" spinCount="100000" sheet="1" objects="1" scenarios="1" formatCells="0" formatColumns="0" formatRows="0"/>
  <mergeCells count="13">
    <mergeCell ref="B14:G14"/>
    <mergeCell ref="B15:D15"/>
    <mergeCell ref="E15:G15"/>
    <mergeCell ref="B4:G4"/>
    <mergeCell ref="B5:G5"/>
    <mergeCell ref="B6:G6"/>
    <mergeCell ref="B7:G7"/>
    <mergeCell ref="B8:G8"/>
    <mergeCell ref="B9:G9"/>
    <mergeCell ref="B11:G11"/>
    <mergeCell ref="B12:G12"/>
    <mergeCell ref="B13:G13"/>
    <mergeCell ref="B10:G10"/>
  </mergeCells>
  <pageMargins left="0.70866141732283472" right="0.70866141732283472" top="1.0236220472440944" bottom="0.78740157480314965" header="0.31496062992125984" footer="0.31496062992125984"/>
  <pageSetup paperSize="9" orientation="landscape" horizontalDpi="1200" verticalDpi="1200" r:id="rId1"/>
  <headerFooter>
    <oddHeader xml:space="preserve">&amp;L&amp;G&amp;R&amp;"DM Sans,Fett"&amp;18&amp;K003A40Anlage 05: Kriterienkatalog
1268: Software BCM/ITSM </oddHeader>
    <oddFooter>&amp;L&amp;10 &amp;K003A401268 BCM&amp;R&amp;K003A40&amp;P/&amp;N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AE44C-94F8-4AEE-BA1C-8588F1C4181C}">
  <dimension ref="A1:F23"/>
  <sheetViews>
    <sheetView zoomScaleNormal="100" workbookViewId="0">
      <selection activeCell="A18" sqref="A18:F18"/>
    </sheetView>
  </sheetViews>
  <sheetFormatPr baseColWidth="10" defaultColWidth="10.796875" defaultRowHeight="13.5" x14ac:dyDescent="0.25"/>
  <cols>
    <col min="1" max="4" width="10.796875" style="34"/>
    <col min="5" max="5" width="17.3984375" style="34" customWidth="1"/>
    <col min="6" max="6" width="21.69921875" style="34" customWidth="1"/>
    <col min="7" max="7" width="13.296875" style="34" customWidth="1"/>
    <col min="8" max="16384" width="10.796875" style="34"/>
  </cols>
  <sheetData>
    <row r="1" spans="1:6" ht="14.25" thickBot="1" x14ac:dyDescent="0.3"/>
    <row r="2" spans="1:6" ht="18.600000000000001" customHeight="1" x14ac:dyDescent="0.35">
      <c r="A2" s="35" t="s">
        <v>127</v>
      </c>
      <c r="B2" s="36"/>
      <c r="C2" s="36"/>
      <c r="D2" s="36"/>
      <c r="E2" s="36"/>
      <c r="F2" s="37"/>
    </row>
    <row r="3" spans="1:6" x14ac:dyDescent="0.25">
      <c r="A3" s="38"/>
      <c r="B3" s="39"/>
      <c r="C3" s="39"/>
      <c r="D3" s="39"/>
      <c r="E3" s="40"/>
      <c r="F3" s="41"/>
    </row>
    <row r="4" spans="1:6" ht="15.75" x14ac:dyDescent="0.3">
      <c r="A4" s="42" t="s">
        <v>131</v>
      </c>
      <c r="B4" s="43"/>
      <c r="C4" s="43"/>
      <c r="D4" s="43"/>
      <c r="E4" s="43"/>
      <c r="F4" s="44"/>
    </row>
    <row r="5" spans="1:6" x14ac:dyDescent="0.25">
      <c r="A5" s="45"/>
      <c r="B5" s="39"/>
      <c r="C5" s="39"/>
      <c r="D5" s="39"/>
      <c r="E5" s="39"/>
      <c r="F5" s="41"/>
    </row>
    <row r="6" spans="1:6" x14ac:dyDescent="0.25">
      <c r="A6" s="38"/>
      <c r="B6" s="39"/>
      <c r="C6" s="39"/>
      <c r="D6" s="39"/>
      <c r="E6" s="39"/>
      <c r="F6" s="41"/>
    </row>
    <row r="7" spans="1:6" ht="15.75" x14ac:dyDescent="0.3">
      <c r="A7" s="46" t="s">
        <v>128</v>
      </c>
      <c r="B7" s="39"/>
      <c r="C7" s="39"/>
      <c r="D7" s="39"/>
      <c r="E7" s="39"/>
      <c r="F7" s="41"/>
    </row>
    <row r="8" spans="1:6" ht="15.75" x14ac:dyDescent="0.25">
      <c r="A8" s="47" t="s">
        <v>132</v>
      </c>
      <c r="B8" s="48"/>
      <c r="C8" s="48"/>
      <c r="D8" s="48"/>
      <c r="E8" s="48"/>
      <c r="F8" s="49"/>
    </row>
    <row r="9" spans="1:6" x14ac:dyDescent="0.25">
      <c r="A9" s="38"/>
      <c r="B9" s="39"/>
      <c r="C9" s="39"/>
      <c r="D9" s="39"/>
      <c r="E9" s="39"/>
      <c r="F9" s="41"/>
    </row>
    <row r="10" spans="1:6" x14ac:dyDescent="0.25">
      <c r="A10" s="38"/>
      <c r="B10" s="39"/>
      <c r="C10" s="39"/>
      <c r="D10" s="39"/>
      <c r="E10" s="39"/>
      <c r="F10" s="41"/>
    </row>
    <row r="11" spans="1:6" ht="15.75" x14ac:dyDescent="0.3">
      <c r="A11" s="50" t="s">
        <v>129</v>
      </c>
      <c r="B11" s="51"/>
      <c r="C11" s="51"/>
      <c r="D11" s="51"/>
      <c r="E11" s="51"/>
      <c r="F11" s="52"/>
    </row>
    <row r="12" spans="1:6" ht="15.75" x14ac:dyDescent="0.25">
      <c r="A12" s="47" t="s">
        <v>133</v>
      </c>
      <c r="B12" s="48"/>
      <c r="C12" s="48"/>
      <c r="D12" s="48"/>
      <c r="E12" s="48"/>
      <c r="F12" s="49"/>
    </row>
    <row r="13" spans="1:6" x14ac:dyDescent="0.25">
      <c r="A13" s="38"/>
      <c r="B13" s="39"/>
      <c r="C13" s="39"/>
      <c r="D13" s="39"/>
      <c r="E13" s="39"/>
      <c r="F13" s="41"/>
    </row>
    <row r="14" spans="1:6" ht="15.75" x14ac:dyDescent="0.3">
      <c r="A14" s="53" t="s">
        <v>130</v>
      </c>
      <c r="B14" s="54"/>
      <c r="C14" s="54"/>
      <c r="D14" s="54"/>
      <c r="E14" s="54"/>
      <c r="F14" s="55"/>
    </row>
    <row r="15" spans="1:6" ht="53.25" customHeight="1" x14ac:dyDescent="0.3">
      <c r="A15" s="56" t="s">
        <v>134</v>
      </c>
      <c r="B15" s="54"/>
      <c r="C15" s="54"/>
      <c r="D15" s="54"/>
      <c r="E15" s="54"/>
      <c r="F15" s="55"/>
    </row>
    <row r="16" spans="1:6" ht="15.75" x14ac:dyDescent="0.3">
      <c r="A16" s="57"/>
      <c r="B16" s="58"/>
      <c r="C16" s="58"/>
      <c r="D16" s="58"/>
      <c r="E16" s="58"/>
      <c r="F16" s="59"/>
    </row>
    <row r="17" spans="1:6" ht="15.75" x14ac:dyDescent="0.3">
      <c r="A17" s="53" t="s">
        <v>135</v>
      </c>
      <c r="B17" s="54"/>
      <c r="C17" s="54"/>
      <c r="D17" s="54"/>
      <c r="E17" s="54"/>
      <c r="F17" s="55"/>
    </row>
    <row r="18" spans="1:6" ht="33.75" customHeight="1" x14ac:dyDescent="0.25">
      <c r="A18" s="47" t="s">
        <v>136</v>
      </c>
      <c r="B18" s="48"/>
      <c r="C18" s="48"/>
      <c r="D18" s="48"/>
      <c r="E18" s="48"/>
      <c r="F18" s="49"/>
    </row>
    <row r="19" spans="1:6" ht="18" customHeight="1" x14ac:dyDescent="0.25">
      <c r="A19" s="60"/>
      <c r="B19" s="61"/>
      <c r="C19" s="61"/>
      <c r="D19" s="61"/>
      <c r="E19" s="61"/>
      <c r="F19" s="62"/>
    </row>
    <row r="20" spans="1:6" ht="16.5" customHeight="1" x14ac:dyDescent="0.25">
      <c r="A20" s="47" t="s">
        <v>141</v>
      </c>
      <c r="B20" s="48"/>
      <c r="C20" s="48"/>
      <c r="D20" s="48"/>
      <c r="E20" s="48"/>
      <c r="F20" s="49"/>
    </row>
    <row r="21" spans="1:6" ht="15.75" x14ac:dyDescent="0.3">
      <c r="A21" s="46"/>
      <c r="B21" s="39"/>
      <c r="C21" s="39"/>
      <c r="D21" s="39"/>
      <c r="E21" s="39"/>
      <c r="F21" s="41"/>
    </row>
    <row r="22" spans="1:6" ht="54" customHeight="1" x14ac:dyDescent="0.25">
      <c r="A22" s="47" t="s">
        <v>137</v>
      </c>
      <c r="B22" s="48"/>
      <c r="C22" s="48"/>
      <c r="D22" s="48"/>
      <c r="E22" s="48"/>
      <c r="F22" s="49"/>
    </row>
    <row r="23" spans="1:6" ht="14.25" thickBot="1" x14ac:dyDescent="0.3">
      <c r="A23" s="63"/>
      <c r="B23" s="64"/>
      <c r="C23" s="64"/>
      <c r="D23" s="64"/>
      <c r="E23" s="64"/>
      <c r="F23" s="65"/>
    </row>
  </sheetData>
  <sheetProtection algorithmName="SHA-512" hashValue="ScXxw3OIA/fvCvyVc0703/jNEn1PXPnSQH5440QLNPhCiHrE4uPeNkgaOKKnqRxh6NJp6nuyU/Y3HWy+/sE1qQ==" saltValue="uUwrwo0+CdWoZ9WeKsP/Pg==" spinCount="100000" sheet="1" objects="1" scenarios="1" formatCells="0" formatColumns="0" formatRows="0"/>
  <mergeCells count="11">
    <mergeCell ref="A15:F15"/>
    <mergeCell ref="A14:F14"/>
    <mergeCell ref="A18:F18"/>
    <mergeCell ref="A22:F22"/>
    <mergeCell ref="A2:F2"/>
    <mergeCell ref="A4:F4"/>
    <mergeCell ref="A8:F8"/>
    <mergeCell ref="A11:F11"/>
    <mergeCell ref="A12:F12"/>
    <mergeCell ref="A20:F20"/>
    <mergeCell ref="A17:F1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3"/>
  <sheetViews>
    <sheetView zoomScale="80" zoomScaleNormal="80" workbookViewId="0">
      <selection activeCell="C13" sqref="C13"/>
    </sheetView>
  </sheetViews>
  <sheetFormatPr baseColWidth="10" defaultColWidth="11.19921875" defaultRowHeight="15.75" x14ac:dyDescent="0.3"/>
  <cols>
    <col min="1" max="1" width="8.5" style="67" customWidth="1"/>
    <col min="2" max="2" width="64.3984375" style="67" customWidth="1"/>
    <col min="3" max="3" width="33.19921875" style="68" customWidth="1"/>
    <col min="4" max="4" width="29.59765625" style="69" customWidth="1"/>
    <col min="5" max="5" width="11.19921875" style="69" customWidth="1"/>
    <col min="6" max="7" width="16.69921875" style="69" customWidth="1"/>
    <col min="8" max="8" width="38.19921875" style="67" customWidth="1"/>
    <col min="9" max="16384" width="11.19921875" style="67"/>
  </cols>
  <sheetData>
    <row r="1" spans="1:8" ht="60" customHeight="1" x14ac:dyDescent="0.3">
      <c r="A1" s="66" t="s">
        <v>142</v>
      </c>
      <c r="B1" s="66"/>
      <c r="C1" s="66"/>
      <c r="D1" s="66"/>
      <c r="E1" s="66"/>
      <c r="F1" s="66"/>
      <c r="G1" s="66"/>
    </row>
    <row r="2" spans="1:8" ht="16.5" thickBot="1" x14ac:dyDescent="0.35"/>
    <row r="3" spans="1:8" ht="37.15" customHeight="1" thickBot="1" x14ac:dyDescent="0.35">
      <c r="A3" s="70" t="s">
        <v>8</v>
      </c>
      <c r="B3" s="71"/>
      <c r="C3" s="71"/>
      <c r="D3" s="71"/>
      <c r="E3" s="72"/>
      <c r="F3" s="73" t="s">
        <v>7</v>
      </c>
      <c r="G3" s="74"/>
      <c r="H3" s="75"/>
    </row>
    <row r="4" spans="1:8" ht="31.5" x14ac:dyDescent="0.3">
      <c r="A4" s="76" t="s">
        <v>0</v>
      </c>
      <c r="B4" s="76" t="s">
        <v>1</v>
      </c>
      <c r="C4" s="76" t="s">
        <v>2</v>
      </c>
      <c r="D4" s="76" t="s">
        <v>3</v>
      </c>
      <c r="E4" s="77" t="s">
        <v>5</v>
      </c>
      <c r="F4" s="78" t="s">
        <v>4</v>
      </c>
      <c r="G4" s="77" t="s">
        <v>6</v>
      </c>
      <c r="H4" s="75"/>
    </row>
    <row r="5" spans="1:8" ht="15" customHeight="1" x14ac:dyDescent="0.3">
      <c r="A5" s="79" t="s">
        <v>14</v>
      </c>
      <c r="B5" s="80"/>
      <c r="C5" s="80"/>
      <c r="D5" s="80"/>
      <c r="E5" s="81">
        <f>SUM(E6:E10)</f>
        <v>0.05</v>
      </c>
      <c r="F5" s="82"/>
      <c r="G5" s="83"/>
      <c r="H5" s="75"/>
    </row>
    <row r="6" spans="1:8" ht="31.5" x14ac:dyDescent="0.3">
      <c r="A6" s="84" t="s">
        <v>16</v>
      </c>
      <c r="B6" s="85" t="s">
        <v>57</v>
      </c>
      <c r="C6" s="1" t="s">
        <v>58</v>
      </c>
      <c r="D6" s="86" t="s">
        <v>94</v>
      </c>
      <c r="E6" s="87">
        <v>0.01</v>
      </c>
      <c r="F6" s="88">
        <v>0</v>
      </c>
      <c r="G6" s="89">
        <f>F6*0.29</f>
        <v>0</v>
      </c>
      <c r="H6" s="75"/>
    </row>
    <row r="7" spans="1:8" ht="57" customHeight="1" x14ac:dyDescent="0.3">
      <c r="A7" s="84" t="s">
        <v>17</v>
      </c>
      <c r="B7" s="90" t="s">
        <v>80</v>
      </c>
      <c r="C7" s="1" t="s">
        <v>58</v>
      </c>
      <c r="D7" s="68" t="s">
        <v>94</v>
      </c>
      <c r="E7" s="87">
        <v>0.01</v>
      </c>
      <c r="F7" s="88">
        <v>0</v>
      </c>
      <c r="G7" s="89">
        <f t="shared" ref="G7:G10" si="0">F7*0.29</f>
        <v>0</v>
      </c>
      <c r="H7" s="91"/>
    </row>
    <row r="8" spans="1:8" ht="31.5" x14ac:dyDescent="0.3">
      <c r="A8" s="84" t="s">
        <v>18</v>
      </c>
      <c r="B8" s="85" t="s">
        <v>9</v>
      </c>
      <c r="C8" s="1" t="s">
        <v>58</v>
      </c>
      <c r="D8" s="68" t="s">
        <v>94</v>
      </c>
      <c r="E8" s="87">
        <v>0.01</v>
      </c>
      <c r="F8" s="88">
        <v>0</v>
      </c>
      <c r="G8" s="89">
        <f t="shared" si="0"/>
        <v>0</v>
      </c>
      <c r="H8" s="75"/>
    </row>
    <row r="9" spans="1:8" ht="99.6" customHeight="1" x14ac:dyDescent="0.3">
      <c r="A9" s="84" t="s">
        <v>19</v>
      </c>
      <c r="B9" s="85" t="s">
        <v>97</v>
      </c>
      <c r="C9" s="110" t="s">
        <v>140</v>
      </c>
      <c r="D9" s="92" t="s">
        <v>95</v>
      </c>
      <c r="E9" s="87">
        <v>0.01</v>
      </c>
      <c r="F9" s="88">
        <v>0</v>
      </c>
      <c r="G9" s="89">
        <f t="shared" si="0"/>
        <v>0</v>
      </c>
      <c r="H9" s="75"/>
    </row>
    <row r="10" spans="1:8" ht="78.75" x14ac:dyDescent="0.3">
      <c r="A10" s="84" t="s">
        <v>20</v>
      </c>
      <c r="B10" s="85" t="s">
        <v>98</v>
      </c>
      <c r="C10" s="110" t="s">
        <v>140</v>
      </c>
      <c r="D10" s="92" t="s">
        <v>95</v>
      </c>
      <c r="E10" s="87">
        <v>0.01</v>
      </c>
      <c r="F10" s="88">
        <v>0</v>
      </c>
      <c r="G10" s="89">
        <f t="shared" si="0"/>
        <v>0</v>
      </c>
      <c r="H10" s="75"/>
    </row>
    <row r="11" spans="1:8" ht="15" customHeight="1" x14ac:dyDescent="0.3">
      <c r="A11" s="79" t="s">
        <v>15</v>
      </c>
      <c r="B11" s="80"/>
      <c r="C11" s="80"/>
      <c r="D11" s="80"/>
      <c r="E11" s="81">
        <f>SUM(E12:E19)</f>
        <v>0.1</v>
      </c>
      <c r="F11" s="82"/>
      <c r="G11" s="83"/>
      <c r="H11" s="75"/>
    </row>
    <row r="12" spans="1:8" ht="31.5" x14ac:dyDescent="0.3">
      <c r="A12" s="84" t="s">
        <v>21</v>
      </c>
      <c r="B12" s="85" t="s">
        <v>10</v>
      </c>
      <c r="C12" s="1" t="s">
        <v>58</v>
      </c>
      <c r="D12" s="68" t="s">
        <v>94</v>
      </c>
      <c r="E12" s="87">
        <v>0.01</v>
      </c>
      <c r="F12" s="88">
        <v>0</v>
      </c>
      <c r="G12" s="89">
        <f>F12*0.29</f>
        <v>0</v>
      </c>
      <c r="H12" s="75"/>
    </row>
    <row r="13" spans="1:8" ht="31.5" x14ac:dyDescent="0.3">
      <c r="A13" s="84" t="s">
        <v>22</v>
      </c>
      <c r="B13" s="85" t="s">
        <v>11</v>
      </c>
      <c r="C13" s="1" t="s">
        <v>58</v>
      </c>
      <c r="D13" s="68" t="s">
        <v>94</v>
      </c>
      <c r="E13" s="87">
        <v>0.01</v>
      </c>
      <c r="F13" s="88">
        <v>0</v>
      </c>
      <c r="G13" s="89">
        <f t="shared" ref="G13:G18" si="1">F13*0.29</f>
        <v>0</v>
      </c>
      <c r="H13" s="75"/>
    </row>
    <row r="14" spans="1:8" ht="31.5" x14ac:dyDescent="0.3">
      <c r="A14" s="84" t="s">
        <v>23</v>
      </c>
      <c r="B14" s="85" t="s">
        <v>12</v>
      </c>
      <c r="C14" s="1" t="s">
        <v>58</v>
      </c>
      <c r="D14" s="68" t="s">
        <v>94</v>
      </c>
      <c r="E14" s="87">
        <v>0.01</v>
      </c>
      <c r="F14" s="88">
        <v>0</v>
      </c>
      <c r="G14" s="89">
        <f t="shared" si="1"/>
        <v>0</v>
      </c>
      <c r="H14" s="75"/>
    </row>
    <row r="15" spans="1:8" ht="36.75" customHeight="1" x14ac:dyDescent="0.3">
      <c r="A15" s="84" t="s">
        <v>24</v>
      </c>
      <c r="B15" s="85" t="s">
        <v>13</v>
      </c>
      <c r="C15" s="1" t="s">
        <v>58</v>
      </c>
      <c r="D15" s="68" t="s">
        <v>94</v>
      </c>
      <c r="E15" s="87">
        <v>0.01</v>
      </c>
      <c r="F15" s="88">
        <v>0</v>
      </c>
      <c r="G15" s="89">
        <f t="shared" si="1"/>
        <v>0</v>
      </c>
      <c r="H15" s="75"/>
    </row>
    <row r="16" spans="1:8" ht="110.25" x14ac:dyDescent="0.3">
      <c r="A16" s="84" t="s">
        <v>25</v>
      </c>
      <c r="B16" s="90" t="s">
        <v>96</v>
      </c>
      <c r="C16" s="110" t="s">
        <v>140</v>
      </c>
      <c r="D16" s="86" t="s">
        <v>95</v>
      </c>
      <c r="E16" s="87">
        <v>0.01</v>
      </c>
      <c r="F16" s="88">
        <v>0</v>
      </c>
      <c r="G16" s="89">
        <f t="shared" si="1"/>
        <v>0</v>
      </c>
      <c r="H16" s="91"/>
    </row>
    <row r="17" spans="1:8" ht="31.5" x14ac:dyDescent="0.3">
      <c r="A17" s="84" t="s">
        <v>26</v>
      </c>
      <c r="B17" s="85" t="s">
        <v>29</v>
      </c>
      <c r="C17" s="1" t="s">
        <v>58</v>
      </c>
      <c r="D17" s="68" t="s">
        <v>94</v>
      </c>
      <c r="E17" s="87">
        <v>0.01</v>
      </c>
      <c r="F17" s="88">
        <v>0</v>
      </c>
      <c r="G17" s="89">
        <f t="shared" si="1"/>
        <v>0</v>
      </c>
      <c r="H17" s="75"/>
    </row>
    <row r="18" spans="1:8" ht="63" x14ac:dyDescent="0.3">
      <c r="A18" s="84" t="s">
        <v>27</v>
      </c>
      <c r="B18" s="85" t="s">
        <v>30</v>
      </c>
      <c r="C18" s="1" t="s">
        <v>58</v>
      </c>
      <c r="D18" s="68" t="s">
        <v>94</v>
      </c>
      <c r="E18" s="87">
        <v>0.01</v>
      </c>
      <c r="F18" s="88">
        <v>0</v>
      </c>
      <c r="G18" s="89">
        <f t="shared" si="1"/>
        <v>0</v>
      </c>
      <c r="H18" s="75"/>
    </row>
    <row r="19" spans="1:8" ht="47.25" x14ac:dyDescent="0.3">
      <c r="A19" s="84" t="s">
        <v>28</v>
      </c>
      <c r="B19" s="90" t="s">
        <v>85</v>
      </c>
      <c r="C19" s="1" t="s">
        <v>58</v>
      </c>
      <c r="D19" s="68" t="s">
        <v>94</v>
      </c>
      <c r="E19" s="87">
        <v>0.03</v>
      </c>
      <c r="F19" s="88">
        <v>0</v>
      </c>
      <c r="G19" s="89">
        <f>F19*0.87</f>
        <v>0</v>
      </c>
      <c r="H19" s="91"/>
    </row>
    <row r="20" spans="1:8" ht="15.75" customHeight="1" x14ac:dyDescent="0.3">
      <c r="A20" s="79" t="s">
        <v>31</v>
      </c>
      <c r="B20" s="80"/>
      <c r="C20" s="80"/>
      <c r="D20" s="80"/>
      <c r="E20" s="81">
        <f>SUM(E21:E22)</f>
        <v>0.02</v>
      </c>
      <c r="F20" s="82"/>
      <c r="G20" s="83"/>
      <c r="H20" s="75"/>
    </row>
    <row r="21" spans="1:8" ht="47.25" x14ac:dyDescent="0.3">
      <c r="A21" s="84" t="s">
        <v>32</v>
      </c>
      <c r="B21" s="85" t="s">
        <v>87</v>
      </c>
      <c r="C21" s="1" t="s">
        <v>58</v>
      </c>
      <c r="D21" s="68" t="s">
        <v>94</v>
      </c>
      <c r="E21" s="87">
        <v>0.01</v>
      </c>
      <c r="F21" s="88">
        <v>0</v>
      </c>
      <c r="G21" s="89">
        <f>F21*0.29</f>
        <v>0</v>
      </c>
      <c r="H21" s="91"/>
    </row>
    <row r="22" spans="1:8" ht="31.5" x14ac:dyDescent="0.3">
      <c r="A22" s="84" t="s">
        <v>33</v>
      </c>
      <c r="B22" s="85" t="s">
        <v>61</v>
      </c>
      <c r="C22" s="1" t="s">
        <v>58</v>
      </c>
      <c r="D22" s="68" t="s">
        <v>94</v>
      </c>
      <c r="E22" s="87">
        <v>0.01</v>
      </c>
      <c r="F22" s="88">
        <v>0</v>
      </c>
      <c r="G22" s="89">
        <f>F22*0.29</f>
        <v>0</v>
      </c>
      <c r="H22" s="75"/>
    </row>
    <row r="23" spans="1:8" ht="15.75" customHeight="1" x14ac:dyDescent="0.3">
      <c r="A23" s="79" t="s">
        <v>34</v>
      </c>
      <c r="B23" s="80"/>
      <c r="C23" s="80"/>
      <c r="D23" s="80"/>
      <c r="E23" s="81">
        <f>SUM(E24:E28)</f>
        <v>0.05</v>
      </c>
      <c r="F23" s="82"/>
      <c r="G23" s="83"/>
      <c r="H23" s="75"/>
    </row>
    <row r="24" spans="1:8" ht="31.5" x14ac:dyDescent="0.3">
      <c r="A24" s="84" t="s">
        <v>35</v>
      </c>
      <c r="B24" s="85" t="s">
        <v>43</v>
      </c>
      <c r="C24" s="1" t="s">
        <v>58</v>
      </c>
      <c r="D24" s="68" t="s">
        <v>94</v>
      </c>
      <c r="E24" s="87">
        <v>0.01</v>
      </c>
      <c r="F24" s="88">
        <v>0</v>
      </c>
      <c r="G24" s="89">
        <f>F24*0.29</f>
        <v>0</v>
      </c>
      <c r="H24" s="75"/>
    </row>
    <row r="25" spans="1:8" ht="31.5" x14ac:dyDescent="0.3">
      <c r="A25" s="84" t="s">
        <v>36</v>
      </c>
      <c r="B25" s="85" t="s">
        <v>40</v>
      </c>
      <c r="C25" s="1" t="s">
        <v>58</v>
      </c>
      <c r="D25" s="68" t="s">
        <v>94</v>
      </c>
      <c r="E25" s="87">
        <v>0.01</v>
      </c>
      <c r="F25" s="88">
        <v>0</v>
      </c>
      <c r="G25" s="89">
        <f t="shared" ref="G25:G28" si="2">F25*0.29</f>
        <v>0</v>
      </c>
      <c r="H25" s="75"/>
    </row>
    <row r="26" spans="1:8" ht="31.5" x14ac:dyDescent="0.3">
      <c r="A26" s="84" t="s">
        <v>37</v>
      </c>
      <c r="B26" s="85" t="s">
        <v>86</v>
      </c>
      <c r="C26" s="1" t="s">
        <v>58</v>
      </c>
      <c r="D26" s="68" t="s">
        <v>94</v>
      </c>
      <c r="E26" s="87">
        <v>0.01</v>
      </c>
      <c r="F26" s="88">
        <v>0</v>
      </c>
      <c r="G26" s="89">
        <f t="shared" si="2"/>
        <v>0</v>
      </c>
      <c r="H26" s="91"/>
    </row>
    <row r="27" spans="1:8" ht="31.5" x14ac:dyDescent="0.3">
      <c r="A27" s="84" t="s">
        <v>38</v>
      </c>
      <c r="B27" s="85" t="s">
        <v>41</v>
      </c>
      <c r="C27" s="1" t="s">
        <v>58</v>
      </c>
      <c r="D27" s="68" t="s">
        <v>94</v>
      </c>
      <c r="E27" s="87">
        <v>0.01</v>
      </c>
      <c r="F27" s="88">
        <v>0</v>
      </c>
      <c r="G27" s="89">
        <f t="shared" si="2"/>
        <v>0</v>
      </c>
      <c r="H27" s="75"/>
    </row>
    <row r="28" spans="1:8" ht="31.5" x14ac:dyDescent="0.3">
      <c r="A28" s="84" t="s">
        <v>39</v>
      </c>
      <c r="B28" s="85" t="s">
        <v>42</v>
      </c>
      <c r="C28" s="1" t="s">
        <v>58</v>
      </c>
      <c r="D28" s="68" t="s">
        <v>94</v>
      </c>
      <c r="E28" s="87">
        <v>0.01</v>
      </c>
      <c r="F28" s="88">
        <v>0</v>
      </c>
      <c r="G28" s="89">
        <f t="shared" si="2"/>
        <v>0</v>
      </c>
      <c r="H28" s="75"/>
    </row>
    <row r="29" spans="1:8" ht="15.75" customHeight="1" x14ac:dyDescent="0.3">
      <c r="A29" s="79" t="s">
        <v>44</v>
      </c>
      <c r="B29" s="80"/>
      <c r="C29" s="80"/>
      <c r="D29" s="80"/>
      <c r="E29" s="81">
        <f>SUM(E30:E35)</f>
        <v>0.75</v>
      </c>
      <c r="F29" s="82"/>
      <c r="G29" s="83"/>
      <c r="H29" s="75"/>
    </row>
    <row r="30" spans="1:8" ht="31.5" x14ac:dyDescent="0.3">
      <c r="A30" s="84" t="s">
        <v>45</v>
      </c>
      <c r="B30" s="85" t="s">
        <v>50</v>
      </c>
      <c r="C30" s="1" t="s">
        <v>58</v>
      </c>
      <c r="D30" s="68" t="s">
        <v>94</v>
      </c>
      <c r="E30" s="93">
        <v>0.125</v>
      </c>
      <c r="F30" s="88">
        <v>0</v>
      </c>
      <c r="G30" s="89">
        <f>F30*3.625</f>
        <v>0</v>
      </c>
      <c r="H30" s="75"/>
    </row>
    <row r="31" spans="1:8" ht="31.5" x14ac:dyDescent="0.3">
      <c r="A31" s="84" t="s">
        <v>46</v>
      </c>
      <c r="B31" s="85" t="s">
        <v>51</v>
      </c>
      <c r="C31" s="1" t="s">
        <v>58</v>
      </c>
      <c r="D31" s="68" t="s">
        <v>94</v>
      </c>
      <c r="E31" s="93">
        <v>0.125</v>
      </c>
      <c r="F31" s="88">
        <v>0</v>
      </c>
      <c r="G31" s="89">
        <f t="shared" ref="G31:G35" si="3">F31*3.625</f>
        <v>0</v>
      </c>
      <c r="H31" s="75"/>
    </row>
    <row r="32" spans="1:8" ht="31.5" x14ac:dyDescent="0.3">
      <c r="A32" s="84" t="s">
        <v>47</v>
      </c>
      <c r="B32" s="85" t="s">
        <v>52</v>
      </c>
      <c r="C32" s="1" t="s">
        <v>58</v>
      </c>
      <c r="D32" s="68" t="s">
        <v>94</v>
      </c>
      <c r="E32" s="93">
        <v>0.125</v>
      </c>
      <c r="F32" s="88">
        <v>0</v>
      </c>
      <c r="G32" s="89">
        <f t="shared" si="3"/>
        <v>0</v>
      </c>
      <c r="H32" s="75"/>
    </row>
    <row r="33" spans="1:8" ht="33" customHeight="1" x14ac:dyDescent="0.3">
      <c r="A33" s="84" t="s">
        <v>48</v>
      </c>
      <c r="B33" s="85" t="s">
        <v>62</v>
      </c>
      <c r="C33" s="1" t="s">
        <v>58</v>
      </c>
      <c r="D33" s="68" t="s">
        <v>94</v>
      </c>
      <c r="E33" s="93">
        <v>0.125</v>
      </c>
      <c r="F33" s="88">
        <v>0</v>
      </c>
      <c r="G33" s="89">
        <f t="shared" si="3"/>
        <v>0</v>
      </c>
      <c r="H33" s="75"/>
    </row>
    <row r="34" spans="1:8" ht="31.5" x14ac:dyDescent="0.3">
      <c r="A34" s="84" t="s">
        <v>49</v>
      </c>
      <c r="B34" s="85" t="s">
        <v>53</v>
      </c>
      <c r="C34" s="1" t="s">
        <v>58</v>
      </c>
      <c r="D34" s="68" t="s">
        <v>94</v>
      </c>
      <c r="E34" s="93">
        <v>0.125</v>
      </c>
      <c r="F34" s="88">
        <v>0</v>
      </c>
      <c r="G34" s="89">
        <f t="shared" si="3"/>
        <v>0</v>
      </c>
      <c r="H34" s="75"/>
    </row>
    <row r="35" spans="1:8" ht="63" x14ac:dyDescent="0.3">
      <c r="A35" s="84" t="s">
        <v>55</v>
      </c>
      <c r="B35" s="85" t="s">
        <v>54</v>
      </c>
      <c r="C35" s="1" t="s">
        <v>58</v>
      </c>
      <c r="D35" s="68" t="s">
        <v>94</v>
      </c>
      <c r="E35" s="93">
        <v>0.125</v>
      </c>
      <c r="F35" s="88">
        <v>0</v>
      </c>
      <c r="G35" s="89">
        <f t="shared" si="3"/>
        <v>0</v>
      </c>
      <c r="H35" s="75"/>
    </row>
    <row r="36" spans="1:8" ht="15" customHeight="1" x14ac:dyDescent="0.3">
      <c r="A36" s="79" t="s">
        <v>81</v>
      </c>
      <c r="B36" s="80"/>
      <c r="C36" s="80"/>
      <c r="D36" s="80"/>
      <c r="E36" s="81">
        <f>SUM(E37:E39)</f>
        <v>0.03</v>
      </c>
      <c r="F36" s="94"/>
      <c r="G36" s="95"/>
      <c r="H36" s="91"/>
    </row>
    <row r="37" spans="1:8" ht="88.5" customHeight="1" x14ac:dyDescent="0.3">
      <c r="A37" s="84" t="s">
        <v>82</v>
      </c>
      <c r="B37" s="90" t="s">
        <v>88</v>
      </c>
      <c r="C37" s="1" t="s">
        <v>58</v>
      </c>
      <c r="D37" s="86" t="s">
        <v>94</v>
      </c>
      <c r="E37" s="93">
        <v>0.01</v>
      </c>
      <c r="F37" s="88">
        <v>0</v>
      </c>
      <c r="G37" s="89">
        <f>F37*0.29</f>
        <v>0</v>
      </c>
      <c r="H37" s="91"/>
    </row>
    <row r="38" spans="1:8" ht="266.25" customHeight="1" x14ac:dyDescent="0.3">
      <c r="A38" s="84" t="s">
        <v>83</v>
      </c>
      <c r="B38" s="90" t="s">
        <v>79</v>
      </c>
      <c r="C38" s="110" t="s">
        <v>140</v>
      </c>
      <c r="D38" s="96" t="s">
        <v>78</v>
      </c>
      <c r="E38" s="93">
        <v>0.01</v>
      </c>
      <c r="F38" s="88">
        <v>0</v>
      </c>
      <c r="G38" s="89">
        <f t="shared" ref="G38:G39" si="4">F38*0.29</f>
        <v>0</v>
      </c>
      <c r="H38" s="91"/>
    </row>
    <row r="39" spans="1:8" ht="32.25" thickBot="1" x14ac:dyDescent="0.35">
      <c r="A39" s="97" t="s">
        <v>84</v>
      </c>
      <c r="B39" s="98" t="s">
        <v>56</v>
      </c>
      <c r="C39" s="111" t="s">
        <v>58</v>
      </c>
      <c r="D39" s="100" t="s">
        <v>94</v>
      </c>
      <c r="E39" s="101">
        <v>0.01</v>
      </c>
      <c r="F39" s="102">
        <v>0</v>
      </c>
      <c r="G39" s="103">
        <f t="shared" si="4"/>
        <v>0</v>
      </c>
      <c r="H39" s="75"/>
    </row>
    <row r="40" spans="1:8" ht="16.5" x14ac:dyDescent="0.3">
      <c r="A40" s="104"/>
      <c r="B40" s="105"/>
      <c r="C40" s="105"/>
      <c r="D40" s="105"/>
      <c r="E40" s="106">
        <f>SUM(E5,E11,E20,E23,E29,E36)</f>
        <v>1</v>
      </c>
      <c r="F40" s="107">
        <f>SUM(F6:F39)</f>
        <v>0</v>
      </c>
      <c r="G40" s="107">
        <f>SUM(G6:G39)</f>
        <v>0</v>
      </c>
    </row>
    <row r="41" spans="1:8" x14ac:dyDescent="0.3">
      <c r="A41" s="108"/>
      <c r="B41" s="108"/>
      <c r="C41" s="109"/>
      <c r="D41" s="108"/>
      <c r="E41" s="108"/>
    </row>
    <row r="42" spans="1:8" x14ac:dyDescent="0.3">
      <c r="A42" s="108"/>
      <c r="B42" s="108"/>
      <c r="C42" s="109"/>
      <c r="D42" s="108"/>
      <c r="E42" s="108"/>
    </row>
    <row r="43" spans="1:8" x14ac:dyDescent="0.3">
      <c r="A43" s="108"/>
      <c r="B43" s="108"/>
      <c r="C43" s="109"/>
      <c r="D43" s="108"/>
      <c r="E43" s="108"/>
    </row>
    <row r="44" spans="1:8" x14ac:dyDescent="0.3">
      <c r="A44" s="108"/>
      <c r="B44" s="108"/>
      <c r="C44" s="109"/>
      <c r="D44" s="108"/>
      <c r="E44" s="108"/>
    </row>
    <row r="45" spans="1:8" x14ac:dyDescent="0.3">
      <c r="A45" s="108"/>
      <c r="B45" s="108"/>
      <c r="C45" s="109"/>
      <c r="D45" s="108"/>
      <c r="E45" s="108"/>
    </row>
    <row r="46" spans="1:8" x14ac:dyDescent="0.3">
      <c r="A46" s="108"/>
      <c r="B46" s="108"/>
      <c r="C46" s="109"/>
      <c r="D46" s="108"/>
      <c r="E46" s="108"/>
    </row>
    <row r="47" spans="1:8" x14ac:dyDescent="0.3">
      <c r="A47" s="108"/>
      <c r="B47" s="108"/>
      <c r="C47" s="109"/>
      <c r="D47" s="108"/>
      <c r="E47" s="108"/>
    </row>
    <row r="48" spans="1:8" x14ac:dyDescent="0.3">
      <c r="A48" s="108"/>
      <c r="B48" s="108"/>
      <c r="C48" s="109"/>
      <c r="D48" s="108"/>
      <c r="E48" s="108"/>
    </row>
    <row r="49" spans="1:5" x14ac:dyDescent="0.3">
      <c r="A49" s="108"/>
      <c r="B49" s="108"/>
      <c r="C49" s="109"/>
      <c r="D49" s="108"/>
      <c r="E49" s="108"/>
    </row>
    <row r="50" spans="1:5" x14ac:dyDescent="0.3">
      <c r="A50" s="108"/>
      <c r="B50" s="108"/>
      <c r="C50" s="109"/>
      <c r="D50" s="108"/>
      <c r="E50" s="108"/>
    </row>
    <row r="61" spans="1:5" hidden="1" x14ac:dyDescent="0.3">
      <c r="B61" s="67" t="s">
        <v>58</v>
      </c>
    </row>
    <row r="62" spans="1:5" hidden="1" x14ac:dyDescent="0.3">
      <c r="B62" s="67" t="s">
        <v>59</v>
      </c>
    </row>
    <row r="63" spans="1:5" hidden="1" x14ac:dyDescent="0.3">
      <c r="B63" s="67" t="s">
        <v>60</v>
      </c>
    </row>
  </sheetData>
  <sheetProtection algorithmName="SHA-512" hashValue="5UnMKrpC8D8BQIrirppmtCvAfJpxEq5kh0KC4EemUwq3o4PJ6GHRsV/WTK3IqJlywKsUkeBOrjL5oltGjEhsog==" saltValue="k0FDOp88uOaqeuFT5eI59Q==" spinCount="100000" sheet="1" objects="1" scenarios="1" formatCells="0" formatColumns="0" formatRows="0"/>
  <mergeCells count="10">
    <mergeCell ref="A1:G1"/>
    <mergeCell ref="A3:E3"/>
    <mergeCell ref="F3:G3"/>
    <mergeCell ref="F36:G36"/>
    <mergeCell ref="A5:D5"/>
    <mergeCell ref="A11:D11"/>
    <mergeCell ref="A20:D20"/>
    <mergeCell ref="A23:D23"/>
    <mergeCell ref="A29:D29"/>
    <mergeCell ref="A36:D36"/>
  </mergeCells>
  <conditionalFormatting sqref="C6">
    <cfRule type="containsText" dxfId="26" priority="77" operator="containsText" text="nein">
      <formula>NOT(ISERROR(SEARCH("nein",C6)))</formula>
    </cfRule>
    <cfRule type="containsText" dxfId="25" priority="78" operator="containsText" text="ja">
      <formula>NOT(ISERROR(SEARCH("ja",C6)))</formula>
    </cfRule>
    <cfRule type="containsText" dxfId="24" priority="79" operator="containsText" text="bitte auswählen">
      <formula>NOT(ISERROR(SEARCH("bitte auswählen",C6)))</formula>
    </cfRule>
  </conditionalFormatting>
  <conditionalFormatting sqref="C6:C8">
    <cfRule type="containsText" dxfId="23" priority="70" operator="containsText" text="nein">
      <formula>NOT(ISERROR(SEARCH("nein",C6)))</formula>
    </cfRule>
  </conditionalFormatting>
  <conditionalFormatting sqref="C7:C8">
    <cfRule type="containsText" dxfId="22" priority="73" operator="containsText" text="ja">
      <formula>NOT(ISERROR(SEARCH("ja",C7)))</formula>
    </cfRule>
    <cfRule type="containsText" dxfId="21" priority="75" operator="containsText" text="bitte auswählen">
      <formula>NOT(ISERROR(SEARCH("bitte auswählen",C7)))</formula>
    </cfRule>
  </conditionalFormatting>
  <conditionalFormatting sqref="C12:C15">
    <cfRule type="containsText" dxfId="20" priority="52" operator="containsText" text="nein">
      <formula>NOT(ISERROR(SEARCH("nein",C12)))</formula>
    </cfRule>
    <cfRule type="containsText" dxfId="19" priority="59" operator="containsText" text="ja">
      <formula>NOT(ISERROR(SEARCH("ja",C12)))</formula>
    </cfRule>
    <cfRule type="containsText" dxfId="18" priority="66" operator="containsText" text="bitte auswählen">
      <formula>NOT(ISERROR(SEARCH("bitte auswählen",C12)))</formula>
    </cfRule>
  </conditionalFormatting>
  <conditionalFormatting sqref="C17:C19">
    <cfRule type="containsText" dxfId="17" priority="49" operator="containsText" text="nein">
      <formula>NOT(ISERROR(SEARCH("nein",C17)))</formula>
    </cfRule>
    <cfRule type="containsText" dxfId="16" priority="56" operator="containsText" text="ja">
      <formula>NOT(ISERROR(SEARCH("ja",C17)))</formula>
    </cfRule>
    <cfRule type="containsText" dxfId="15" priority="63" operator="containsText" text="bitte auswählen">
      <formula>NOT(ISERROR(SEARCH("bitte auswählen",C17)))</formula>
    </cfRule>
  </conditionalFormatting>
  <conditionalFormatting sqref="C21:C22">
    <cfRule type="containsText" dxfId="14" priority="25" operator="containsText" text="nein">
      <formula>NOT(ISERROR(SEARCH("nein",C21)))</formula>
    </cfRule>
    <cfRule type="containsText" dxfId="13" priority="32" operator="containsText" text="ja">
      <formula>NOT(ISERROR(SEARCH("ja",C21)))</formula>
    </cfRule>
    <cfRule type="containsText" dxfId="12" priority="47" operator="containsText" text="bitte auswählen">
      <formula>NOT(ISERROR(SEARCH("bitte auswählen",C21)))</formula>
    </cfRule>
  </conditionalFormatting>
  <conditionalFormatting sqref="C24:C28">
    <cfRule type="containsText" dxfId="11" priority="20" operator="containsText" text="nein">
      <formula>NOT(ISERROR(SEARCH("nein",C24)))</formula>
    </cfRule>
    <cfRule type="containsText" dxfId="10" priority="27" operator="containsText" text="ja">
      <formula>NOT(ISERROR(SEARCH("ja",C24)))</formula>
    </cfRule>
    <cfRule type="containsText" dxfId="9" priority="42" operator="containsText" text="bitte auswählen">
      <formula>NOT(ISERROR(SEARCH("bitte auswählen",C24)))</formula>
    </cfRule>
  </conditionalFormatting>
  <conditionalFormatting sqref="C30:C35">
    <cfRule type="containsText" dxfId="8" priority="5" operator="containsText" text="nein">
      <formula>NOT(ISERROR(SEARCH("nein",C30)))</formula>
    </cfRule>
    <cfRule type="containsText" dxfId="7" priority="13" operator="containsText" text="ja">
      <formula>NOT(ISERROR(SEARCH("ja",C30)))</formula>
    </cfRule>
    <cfRule type="containsText" dxfId="6" priority="35" operator="containsText" text="bitte auswählen">
      <formula>NOT(ISERROR(SEARCH("bitte auswählen",C30)))</formula>
    </cfRule>
  </conditionalFormatting>
  <conditionalFormatting sqref="C37">
    <cfRule type="containsText" dxfId="5" priority="1" operator="containsText" text="nein">
      <formula>NOT(ISERROR(SEARCH("nein",C37)))</formula>
    </cfRule>
    <cfRule type="containsText" dxfId="4" priority="2" operator="containsText" text="ja">
      <formula>NOT(ISERROR(SEARCH("ja",C37)))</formula>
    </cfRule>
    <cfRule type="containsText" dxfId="3" priority="3" operator="containsText" text="bitte auswählen">
      <formula>NOT(ISERROR(SEARCH("bitte auswählen",C37)))</formula>
    </cfRule>
  </conditionalFormatting>
  <conditionalFormatting sqref="C39">
    <cfRule type="containsText" dxfId="2" priority="4" operator="containsText" text="nein">
      <formula>NOT(ISERROR(SEARCH("nein",C39)))</formula>
    </cfRule>
    <cfRule type="containsText" dxfId="1" priority="12" operator="containsText" text="ja">
      <formula>NOT(ISERROR(SEARCH("ja",C39)))</formula>
    </cfRule>
    <cfRule type="containsText" dxfId="0" priority="34" operator="containsText" text="bitte auswählen">
      <formula>NOT(ISERROR(SEARCH("bitte auswählen",C39)))</formula>
    </cfRule>
  </conditionalFormatting>
  <dataValidations count="1">
    <dataValidation type="list" allowBlank="1" showInputMessage="1" showErrorMessage="1" sqref="C39 C6:C8 C12:C15 C17:C19 C21:C22 C24:C28 C37 C30:C35" xr:uid="{7F9967C0-1403-4F8F-9AF9-3C67A91237FC}">
      <formula1>$B$61:$B$63</formula1>
    </dataValidation>
  </dataValidations>
  <pageMargins left="0.70866141732283472" right="0.70866141732283472" top="1.0236220472440944" bottom="0.78740157480314965" header="0.31496062992125984" footer="0.31496062992125984"/>
  <pageSetup paperSize="9" orientation="landscape" horizontalDpi="1200" verticalDpi="1200" r:id="rId1"/>
  <headerFooter>
    <oddHeader xml:space="preserve">&amp;L&amp;G&amp;R&amp;"DM Sans,Fett"&amp;18&amp;K003A40Anlage xx: Kriterienkatalog
1268: xxxxxxxxx </oddHeader>
    <oddFooter>&amp;L&amp;10 &amp;K003A401268 BCM&amp;R&amp;K003A40&amp;P/&amp;N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zoomScale="80" zoomScaleNormal="80" workbookViewId="0">
      <selection activeCell="B5" sqref="B5"/>
    </sheetView>
  </sheetViews>
  <sheetFormatPr baseColWidth="10" defaultColWidth="11.19921875" defaultRowHeight="15.75" x14ac:dyDescent="0.3"/>
  <cols>
    <col min="1" max="1" width="8.5" style="75" customWidth="1"/>
    <col min="2" max="2" width="106.5" style="75" customWidth="1"/>
    <col min="3" max="3" width="16.59765625" style="75" customWidth="1"/>
    <col min="4" max="4" width="22.3984375" style="68" customWidth="1"/>
    <col min="5" max="5" width="11.19921875" style="68"/>
    <col min="6" max="7" width="16.69921875" style="68" customWidth="1"/>
    <col min="8" max="8" width="61.3984375" style="75" customWidth="1"/>
    <col min="9" max="16384" width="11.19921875" style="75"/>
  </cols>
  <sheetData>
    <row r="1" spans="1:8" ht="60" customHeight="1" x14ac:dyDescent="0.3">
      <c r="A1" s="66" t="s">
        <v>118</v>
      </c>
      <c r="B1" s="66"/>
      <c r="C1" s="66"/>
      <c r="D1" s="66"/>
      <c r="E1" s="66"/>
      <c r="F1" s="66"/>
      <c r="G1" s="66"/>
    </row>
    <row r="2" spans="1:8" x14ac:dyDescent="0.3">
      <c r="B2" s="75">
        <v>65</v>
      </c>
    </row>
    <row r="3" spans="1:8" ht="19.5" x14ac:dyDescent="0.3">
      <c r="A3" s="112" t="s">
        <v>63</v>
      </c>
      <c r="B3" s="112"/>
      <c r="C3" s="112"/>
      <c r="D3" s="112"/>
      <c r="E3" s="113"/>
      <c r="F3" s="114" t="s">
        <v>7</v>
      </c>
      <c r="G3" s="115"/>
    </row>
    <row r="4" spans="1:8" ht="31.5" x14ac:dyDescent="0.3">
      <c r="A4" s="116" t="s">
        <v>0</v>
      </c>
      <c r="B4" s="116" t="s">
        <v>1</v>
      </c>
      <c r="C4" s="116" t="s">
        <v>64</v>
      </c>
      <c r="D4" s="116" t="s">
        <v>65</v>
      </c>
      <c r="E4" s="117" t="s">
        <v>138</v>
      </c>
      <c r="F4" s="118" t="s">
        <v>139</v>
      </c>
      <c r="G4" s="119" t="s">
        <v>6</v>
      </c>
    </row>
    <row r="5" spans="1:8" ht="277.5" customHeight="1" x14ac:dyDescent="0.3">
      <c r="A5" s="85" t="s">
        <v>66</v>
      </c>
      <c r="B5" s="120" t="s">
        <v>91</v>
      </c>
      <c r="C5" s="120" t="s">
        <v>70</v>
      </c>
      <c r="D5" s="86" t="s">
        <v>117</v>
      </c>
      <c r="E5" s="93">
        <v>7.7499999999999999E-2</v>
      </c>
      <c r="F5" s="88">
        <v>0</v>
      </c>
      <c r="G5" s="89">
        <f>F5*0.5425</f>
        <v>0</v>
      </c>
      <c r="H5" s="91"/>
    </row>
    <row r="6" spans="1:8" ht="353.25" customHeight="1" x14ac:dyDescent="0.3">
      <c r="A6" s="85" t="s">
        <v>67</v>
      </c>
      <c r="B6" s="120" t="s">
        <v>69</v>
      </c>
      <c r="C6" s="120" t="s">
        <v>68</v>
      </c>
      <c r="D6" s="86" t="s">
        <v>117</v>
      </c>
      <c r="E6" s="93">
        <v>7.7499999999999999E-2</v>
      </c>
      <c r="F6" s="121">
        <v>0</v>
      </c>
      <c r="G6" s="122">
        <f>F6*0.5425</f>
        <v>0</v>
      </c>
      <c r="H6" s="91"/>
    </row>
    <row r="7" spans="1:8" ht="345" customHeight="1" x14ac:dyDescent="0.3">
      <c r="A7" s="123" t="s">
        <v>71</v>
      </c>
      <c r="B7" s="124" t="s">
        <v>99</v>
      </c>
      <c r="C7" s="125" t="s">
        <v>70</v>
      </c>
      <c r="D7" s="126" t="s">
        <v>117</v>
      </c>
      <c r="E7" s="127">
        <v>7.7499999999999999E-2</v>
      </c>
      <c r="F7" s="128">
        <v>0</v>
      </c>
      <c r="G7" s="129">
        <f>F7*0.5425</f>
        <v>0</v>
      </c>
      <c r="H7" s="91"/>
    </row>
    <row r="8" spans="1:8" ht="294.60000000000002" customHeight="1" x14ac:dyDescent="0.3">
      <c r="A8" s="130"/>
      <c r="B8" s="131" t="s">
        <v>100</v>
      </c>
      <c r="C8" s="132"/>
      <c r="D8" s="133"/>
      <c r="E8" s="134"/>
      <c r="F8" s="135"/>
      <c r="G8" s="136"/>
      <c r="H8" s="91"/>
    </row>
    <row r="9" spans="1:8" ht="170.25" customHeight="1" x14ac:dyDescent="0.3">
      <c r="A9" s="85" t="s">
        <v>72</v>
      </c>
      <c r="B9" s="137" t="s">
        <v>73</v>
      </c>
      <c r="C9" s="120" t="s">
        <v>70</v>
      </c>
      <c r="D9" s="86" t="s">
        <v>117</v>
      </c>
      <c r="E9" s="93">
        <v>7.7499999999999999E-2</v>
      </c>
      <c r="F9" s="138">
        <v>0</v>
      </c>
      <c r="G9" s="139">
        <f>F9*0.5425</f>
        <v>0</v>
      </c>
    </row>
    <row r="10" spans="1:8" ht="276" customHeight="1" x14ac:dyDescent="0.3">
      <c r="A10" s="85" t="s">
        <v>92</v>
      </c>
      <c r="B10" s="120" t="s">
        <v>76</v>
      </c>
      <c r="C10" s="120" t="s">
        <v>74</v>
      </c>
      <c r="D10" s="86" t="s">
        <v>117</v>
      </c>
      <c r="E10" s="93">
        <v>0.23</v>
      </c>
      <c r="F10" s="88">
        <v>0</v>
      </c>
      <c r="G10" s="139">
        <f>F10*1.61</f>
        <v>0</v>
      </c>
    </row>
    <row r="11" spans="1:8" ht="330" customHeight="1" x14ac:dyDescent="0.3">
      <c r="A11" s="85" t="s">
        <v>93</v>
      </c>
      <c r="B11" s="120" t="s">
        <v>89</v>
      </c>
      <c r="C11" s="120" t="s">
        <v>90</v>
      </c>
      <c r="D11" s="86" t="s">
        <v>117</v>
      </c>
      <c r="E11" s="93">
        <v>0.23</v>
      </c>
      <c r="F11" s="88">
        <v>0</v>
      </c>
      <c r="G11" s="139">
        <f t="shared" ref="G11:G12" si="0">F11*1.61</f>
        <v>0</v>
      </c>
    </row>
    <row r="12" spans="1:8" ht="276" customHeight="1" thickBot="1" x14ac:dyDescent="0.35">
      <c r="A12" s="98" t="s">
        <v>75</v>
      </c>
      <c r="B12" s="140" t="s">
        <v>77</v>
      </c>
      <c r="C12" s="140" t="s">
        <v>74</v>
      </c>
      <c r="D12" s="99" t="s">
        <v>117</v>
      </c>
      <c r="E12" s="141">
        <v>0.23</v>
      </c>
      <c r="F12" s="102">
        <v>0</v>
      </c>
      <c r="G12" s="103">
        <f t="shared" si="0"/>
        <v>0</v>
      </c>
    </row>
    <row r="13" spans="1:8" s="142" customFormat="1" ht="16.5" x14ac:dyDescent="0.3">
      <c r="D13" s="143"/>
      <c r="E13" s="144">
        <f>SUM(E5:E12)</f>
        <v>1</v>
      </c>
      <c r="F13" s="145">
        <f>SUM(F5:F12)</f>
        <v>0</v>
      </c>
      <c r="G13" s="145">
        <f>SUM(G5:G12)</f>
        <v>0</v>
      </c>
    </row>
    <row r="14" spans="1:8" s="142" customFormat="1" x14ac:dyDescent="0.3">
      <c r="D14" s="143"/>
      <c r="E14" s="143"/>
      <c r="F14" s="143"/>
      <c r="G14" s="143"/>
    </row>
    <row r="15" spans="1:8" s="142" customFormat="1" x14ac:dyDescent="0.3">
      <c r="D15" s="143"/>
      <c r="E15" s="143"/>
      <c r="F15" s="143"/>
      <c r="G15" s="143"/>
    </row>
    <row r="16" spans="1:8" s="142" customFormat="1" x14ac:dyDescent="0.3">
      <c r="D16" s="143"/>
      <c r="E16" s="143"/>
      <c r="F16" s="143"/>
      <c r="G16" s="143"/>
    </row>
    <row r="17" spans="4:7" s="142" customFormat="1" x14ac:dyDescent="0.3">
      <c r="D17" s="143"/>
      <c r="E17" s="143"/>
      <c r="F17" s="143"/>
      <c r="G17" s="143"/>
    </row>
    <row r="18" spans="4:7" s="142" customFormat="1" x14ac:dyDescent="0.3">
      <c r="D18" s="143"/>
      <c r="E18" s="143"/>
      <c r="F18" s="143"/>
      <c r="G18" s="143"/>
    </row>
    <row r="19" spans="4:7" s="142" customFormat="1" x14ac:dyDescent="0.3">
      <c r="D19" s="143"/>
      <c r="E19" s="143"/>
      <c r="F19" s="143"/>
      <c r="G19" s="143"/>
    </row>
    <row r="20" spans="4:7" s="142" customFormat="1" x14ac:dyDescent="0.3">
      <c r="D20" s="143"/>
      <c r="E20" s="143"/>
      <c r="F20" s="143"/>
      <c r="G20" s="143"/>
    </row>
    <row r="21" spans="4:7" s="142" customFormat="1" x14ac:dyDescent="0.3">
      <c r="D21" s="143"/>
      <c r="E21" s="143"/>
      <c r="F21" s="143"/>
      <c r="G21" s="143"/>
    </row>
    <row r="22" spans="4:7" s="142" customFormat="1" x14ac:dyDescent="0.3">
      <c r="D22" s="143"/>
      <c r="E22" s="143"/>
      <c r="F22" s="143"/>
      <c r="G22" s="143"/>
    </row>
    <row r="23" spans="4:7" s="142" customFormat="1" x14ac:dyDescent="0.3">
      <c r="D23" s="143"/>
      <c r="E23" s="143"/>
      <c r="F23" s="143"/>
      <c r="G23" s="143"/>
    </row>
    <row r="24" spans="4:7" s="142" customFormat="1" x14ac:dyDescent="0.3">
      <c r="D24" s="143"/>
      <c r="E24" s="143"/>
      <c r="F24" s="143"/>
      <c r="G24" s="143"/>
    </row>
    <row r="25" spans="4:7" s="142" customFormat="1" x14ac:dyDescent="0.3">
      <c r="D25" s="143"/>
      <c r="E25" s="143"/>
      <c r="F25" s="143"/>
      <c r="G25" s="143"/>
    </row>
    <row r="26" spans="4:7" s="142" customFormat="1" x14ac:dyDescent="0.3">
      <c r="D26" s="143"/>
      <c r="E26" s="143"/>
      <c r="F26" s="143"/>
      <c r="G26" s="143"/>
    </row>
    <row r="27" spans="4:7" s="142" customFormat="1" x14ac:dyDescent="0.3">
      <c r="D27" s="143"/>
      <c r="E27" s="143"/>
      <c r="F27" s="143"/>
      <c r="G27" s="143"/>
    </row>
    <row r="28" spans="4:7" s="142" customFormat="1" x14ac:dyDescent="0.3">
      <c r="D28" s="143"/>
      <c r="E28" s="143"/>
      <c r="F28" s="143"/>
      <c r="G28" s="143"/>
    </row>
    <row r="29" spans="4:7" s="142" customFormat="1" x14ac:dyDescent="0.3">
      <c r="D29" s="143"/>
      <c r="E29" s="143"/>
      <c r="F29" s="143"/>
      <c r="G29" s="143"/>
    </row>
    <row r="30" spans="4:7" s="142" customFormat="1" x14ac:dyDescent="0.3">
      <c r="D30" s="143"/>
      <c r="E30" s="143"/>
      <c r="F30" s="143"/>
      <c r="G30" s="143"/>
    </row>
    <row r="31" spans="4:7" s="142" customFormat="1" x14ac:dyDescent="0.3">
      <c r="D31" s="143"/>
      <c r="E31" s="143"/>
      <c r="F31" s="143"/>
      <c r="G31" s="143"/>
    </row>
    <row r="32" spans="4:7" s="142" customFormat="1" x14ac:dyDescent="0.3">
      <c r="D32" s="143"/>
      <c r="E32" s="143"/>
      <c r="F32" s="143"/>
      <c r="G32" s="143"/>
    </row>
    <row r="33" spans="4:7" s="142" customFormat="1" x14ac:dyDescent="0.3">
      <c r="D33" s="143"/>
      <c r="E33" s="143"/>
      <c r="F33" s="143"/>
      <c r="G33" s="143"/>
    </row>
    <row r="34" spans="4:7" s="142" customFormat="1" x14ac:dyDescent="0.3">
      <c r="D34" s="143"/>
      <c r="E34" s="143"/>
      <c r="F34" s="143"/>
      <c r="G34" s="143"/>
    </row>
    <row r="35" spans="4:7" s="142" customFormat="1" x14ac:dyDescent="0.3">
      <c r="D35" s="143"/>
      <c r="E35" s="143"/>
      <c r="F35" s="143"/>
      <c r="G35" s="143"/>
    </row>
    <row r="36" spans="4:7" s="142" customFormat="1" x14ac:dyDescent="0.3">
      <c r="D36" s="143"/>
      <c r="E36" s="143"/>
      <c r="F36" s="143"/>
      <c r="G36" s="143"/>
    </row>
    <row r="37" spans="4:7" s="142" customFormat="1" x14ac:dyDescent="0.3">
      <c r="D37" s="143"/>
      <c r="E37" s="143"/>
      <c r="F37" s="143"/>
      <c r="G37" s="143"/>
    </row>
    <row r="38" spans="4:7" s="142" customFormat="1" x14ac:dyDescent="0.3">
      <c r="D38" s="143"/>
      <c r="E38" s="143"/>
      <c r="F38" s="143"/>
      <c r="G38" s="143"/>
    </row>
    <row r="39" spans="4:7" s="142" customFormat="1" x14ac:dyDescent="0.3">
      <c r="D39" s="143"/>
      <c r="E39" s="143"/>
      <c r="F39" s="143"/>
      <c r="G39" s="143"/>
    </row>
    <row r="40" spans="4:7" s="142" customFormat="1" x14ac:dyDescent="0.3">
      <c r="D40" s="143"/>
      <c r="E40" s="143"/>
      <c r="F40" s="143"/>
      <c r="G40" s="143"/>
    </row>
    <row r="41" spans="4:7" s="142" customFormat="1" x14ac:dyDescent="0.3">
      <c r="D41" s="143"/>
      <c r="E41" s="143"/>
      <c r="F41" s="143"/>
      <c r="G41" s="143"/>
    </row>
    <row r="42" spans="4:7" s="142" customFormat="1" x14ac:dyDescent="0.3">
      <c r="D42" s="143"/>
      <c r="E42" s="143"/>
      <c r="F42" s="143"/>
      <c r="G42" s="143"/>
    </row>
    <row r="43" spans="4:7" s="142" customFormat="1" x14ac:dyDescent="0.3">
      <c r="D43" s="143"/>
      <c r="E43" s="143"/>
      <c r="F43" s="143"/>
      <c r="G43" s="143"/>
    </row>
  </sheetData>
  <sheetProtection algorithmName="SHA-512" hashValue="NoebcOdeyHb7f6kxJV0DeZMqptMbBHEemq7QGU908vbSxWCI7B8R+6KfdPl/GW+7qfk8hHiWPQ6+pQ+Wx72x9A==" saltValue="FyojREU5dLR0l+RFIFskuA==" spinCount="100000" sheet="1" objects="1" scenarios="1" formatCells="0" formatColumns="0" formatRows="0"/>
  <mergeCells count="7">
    <mergeCell ref="A1:G1"/>
    <mergeCell ref="A3:E3"/>
    <mergeCell ref="F3:G3"/>
    <mergeCell ref="A7:A8"/>
    <mergeCell ref="C7:C8"/>
    <mergeCell ref="D7:D8"/>
    <mergeCell ref="E7:E8"/>
  </mergeCells>
  <pageMargins left="0.70866141732283472" right="0.70866141732283472" top="1.0236220472440944" bottom="0.78740157480314965" header="0.31496062992125984" footer="0.31496062992125984"/>
  <pageSetup paperSize="9" orientation="landscape" horizontalDpi="1200" verticalDpi="1200" r:id="rId1"/>
  <headerFooter>
    <oddHeader xml:space="preserve">&amp;L&amp;G&amp;R&amp;"DM Sans,Fett"&amp;18&amp;K003A40Anlage xx: Kriterienkatalog
1268: xxxxxxxxx </oddHeader>
    <oddFooter>&amp;L&amp;10 &amp;K003A401268 BCM&amp;R&amp;K003A40&amp;P/&amp;N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8DB2-5E2C-4169-879A-026D9C459370}">
  <dimension ref="A1:E8"/>
  <sheetViews>
    <sheetView workbookViewId="0">
      <selection activeCell="C5" sqref="C5"/>
    </sheetView>
  </sheetViews>
  <sheetFormatPr baseColWidth="10" defaultColWidth="6.3984375" defaultRowHeight="15.75" x14ac:dyDescent="0.3"/>
  <cols>
    <col min="1" max="1" width="7.5" style="3" customWidth="1"/>
    <col min="2" max="2" width="19.5" style="3" customWidth="1"/>
    <col min="3" max="3" width="75" style="3" customWidth="1"/>
    <col min="4" max="4" width="35.69921875" style="3" customWidth="1"/>
    <col min="5" max="16384" width="6.3984375" style="3"/>
  </cols>
  <sheetData>
    <row r="1" spans="1:5" ht="18.600000000000001" customHeight="1" x14ac:dyDescent="0.3">
      <c r="A1" s="11" t="s">
        <v>101</v>
      </c>
      <c r="B1" s="12"/>
      <c r="C1" s="13"/>
      <c r="D1" s="7"/>
      <c r="E1" s="8"/>
    </row>
    <row r="2" spans="1:5" x14ac:dyDescent="0.3">
      <c r="A2" s="2" t="s">
        <v>102</v>
      </c>
      <c r="B2" s="2" t="s">
        <v>103</v>
      </c>
      <c r="C2" s="2" t="s">
        <v>104</v>
      </c>
    </row>
    <row r="3" spans="1:5" ht="103.9" customHeight="1" x14ac:dyDescent="0.3">
      <c r="A3" s="4">
        <v>15</v>
      </c>
      <c r="B3" s="5" t="s">
        <v>105</v>
      </c>
      <c r="C3" s="5" t="s">
        <v>111</v>
      </c>
    </row>
    <row r="4" spans="1:5" ht="96.6" customHeight="1" x14ac:dyDescent="0.3">
      <c r="A4" s="4">
        <v>12</v>
      </c>
      <c r="B4" s="5" t="s">
        <v>106</v>
      </c>
      <c r="C4" s="5" t="s">
        <v>112</v>
      </c>
    </row>
    <row r="5" spans="1:5" ht="81" x14ac:dyDescent="0.3">
      <c r="A5" s="4">
        <v>9</v>
      </c>
      <c r="B5" s="5" t="s">
        <v>107</v>
      </c>
      <c r="C5" s="5" t="s">
        <v>113</v>
      </c>
    </row>
    <row r="6" spans="1:5" ht="111" customHeight="1" x14ac:dyDescent="0.3">
      <c r="A6" s="4">
        <v>6</v>
      </c>
      <c r="B6" s="5" t="s">
        <v>108</v>
      </c>
      <c r="C6" s="5" t="s">
        <v>114</v>
      </c>
    </row>
    <row r="7" spans="1:5" ht="94.5" x14ac:dyDescent="0.3">
      <c r="A7" s="4">
        <v>3</v>
      </c>
      <c r="B7" s="5" t="s">
        <v>109</v>
      </c>
      <c r="C7" s="5" t="s">
        <v>115</v>
      </c>
    </row>
    <row r="8" spans="1:5" ht="67.5" x14ac:dyDescent="0.3">
      <c r="A8" s="4">
        <v>0</v>
      </c>
      <c r="B8" s="5" t="s">
        <v>110</v>
      </c>
      <c r="C8" s="5" t="s">
        <v>116</v>
      </c>
      <c r="D8" s="6"/>
    </row>
  </sheetData>
  <sheetProtection algorithmName="SHA-512" hashValue="gMAJjfrCuQOScXBuI7P1a+leX/FU751D6yZBYQbxkQxeuGG5IL4gM9cQz2OLYKkrwckEKfukbdf1wpKjPcOLCA==" saltValue="U9hTx8uGtJwlRNX5eHoiKg==" spinCount="100000" sheet="1" objects="1" scenarios="1" formatCells="0" formatColumns="0" formatRows="0"/>
  <mergeCells count="1">
    <mergeCell ref="A1:C1"/>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302130-5E52-42D0-80AE-DFEC6046CB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Titelblatt</vt:lpstr>
      <vt:lpstr>Hinweise</vt:lpstr>
      <vt:lpstr>B-Kriterien</vt:lpstr>
      <vt:lpstr>Konzepte</vt:lpstr>
      <vt:lpstr>Bewertungsmaßstab</vt:lpstr>
    </vt:vector>
  </TitlesOfParts>
  <Company>Komm.ONE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Komm.ONE_Excel-Vorlage (Quer)</dc:title>
  <dc:creator>Krahl, Juliane</dc:creator>
  <cp:lastModifiedBy>Krahl, Juliane</cp:lastModifiedBy>
  <cp:lastPrinted>2020-04-16T05:40:18Z</cp:lastPrinted>
  <dcterms:created xsi:type="dcterms:W3CDTF">2020-04-16T05:34:03Z</dcterms:created>
  <dcterms:modified xsi:type="dcterms:W3CDTF">2026-11-03T15:11:32Z</dcterms:modified>
</cp:coreProperties>
</file>